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E1DB7AEE-A8FD-4AD6-ABD8-EE968DB368D3}" xr6:coauthVersionLast="47" xr6:coauthVersionMax="47" xr10:uidLastSave="{00000000-0000-0000-0000-000000000000}"/>
  <bookViews>
    <workbookView xWindow="28680" yWindow="-120" windowWidth="29040" windowHeight="15840" activeTab="2" xr2:uid="{00000000-000D-0000-FFFF-FFFF00000000}"/>
  </bookViews>
  <sheets>
    <sheet name="企業の高付加価値化実現チェックリスト" sheetId="1" r:id="rId1"/>
    <sheet name="企業の高付加価値化実現チェックリスト (4)データ活用" sheetId="3" r:id="rId2"/>
    <sheet name="集計シート・グラフ"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3" l="1"/>
  <c r="H37" i="3" s="1"/>
  <c r="G41" i="3"/>
  <c r="G37" i="3" s="1"/>
  <c r="F41" i="3"/>
  <c r="F40" i="3"/>
  <c r="F37" i="3" s="1"/>
  <c r="H40" i="3"/>
  <c r="G40" i="3"/>
  <c r="F39" i="3"/>
  <c r="H39" i="3"/>
  <c r="G39" i="3"/>
  <c r="H38" i="3"/>
  <c r="G38" i="3"/>
  <c r="F38" i="3"/>
  <c r="F145" i="1" l="1"/>
  <c r="F144" i="1"/>
  <c r="F143" i="1"/>
  <c r="F142" i="1"/>
  <c r="F141" i="1"/>
  <c r="F140" i="1"/>
  <c r="F139" i="1"/>
  <c r="F138" i="1"/>
  <c r="F137" i="1"/>
  <c r="F132" i="1"/>
  <c r="F126" i="1"/>
  <c r="F125" i="1"/>
  <c r="F124" i="1"/>
  <c r="F76" i="1"/>
  <c r="F75" i="1"/>
  <c r="F121" i="1"/>
  <c r="F118" i="1"/>
  <c r="F115" i="1"/>
  <c r="F112" i="1"/>
  <c r="F109" i="1"/>
  <c r="F106" i="1"/>
  <c r="F103" i="1"/>
  <c r="F100" i="1"/>
  <c r="F97" i="1"/>
  <c r="F94" i="1"/>
  <c r="F91" i="1"/>
  <c r="F88" i="1"/>
  <c r="F85" i="1"/>
  <c r="F82" i="1"/>
  <c r="F79" i="1"/>
  <c r="F33" i="1"/>
  <c r="F72" i="1"/>
  <c r="F69" i="1"/>
  <c r="F66" i="1"/>
  <c r="F63" i="1"/>
  <c r="F60" i="1"/>
  <c r="F57" i="1"/>
  <c r="F54" i="1"/>
  <c r="F51" i="1"/>
  <c r="F48" i="1"/>
  <c r="F45" i="1"/>
  <c r="F42" i="1"/>
  <c r="F39" i="1"/>
  <c r="F36" i="1"/>
  <c r="F28" i="1"/>
  <c r="F25" i="1"/>
  <c r="F22" i="1"/>
  <c r="F19" i="1"/>
  <c r="F16" i="1"/>
  <c r="F13" i="1"/>
  <c r="F10" i="1"/>
  <c r="F7" i="1"/>
  <c r="F4" i="1"/>
  <c r="I4" i="1"/>
  <c r="F131" i="1"/>
  <c r="F130" i="1"/>
  <c r="F129" i="1"/>
  <c r="G137" i="1" l="1"/>
  <c r="H137" i="1" s="1"/>
  <c r="C7" i="2" s="1"/>
  <c r="G33" i="1"/>
  <c r="H33" i="1" s="1"/>
  <c r="C4" i="2" s="1"/>
  <c r="G79" i="1"/>
  <c r="H79" i="1" s="1"/>
  <c r="C5" i="2" s="1"/>
  <c r="G4" i="1"/>
  <c r="H4" i="1" s="1"/>
  <c r="C3" i="2" s="1"/>
  <c r="G129" i="1" l="1"/>
  <c r="H129" i="1" s="1"/>
  <c r="C6" i="2" s="1"/>
</calcChain>
</file>

<file path=xl/sharedStrings.xml><?xml version="1.0" encoding="utf-8"?>
<sst xmlns="http://schemas.openxmlformats.org/spreadsheetml/2006/main" count="300" uniqueCount="256">
  <si>
    <t>自社の強み・弱みを把握しているか</t>
  </si>
  <si>
    <t>顧客ニーズや市場動向を把握しているか</t>
  </si>
  <si>
    <t>解決すべき自社の課題を抽出・整理しているか</t>
  </si>
  <si>
    <t>データやデジタル技術の活用を志向しているか</t>
  </si>
  <si>
    <t>ビジョンの実現に向けて必要となる組織整備・人材確保・予算獲得等を実践しているか</t>
  </si>
  <si>
    <t>ビジョンの実現に向けた具体的な実行計画を作り、実践しているか</t>
  </si>
  <si>
    <t>経営者が持続的に取り組みをリードしているか</t>
  </si>
  <si>
    <t>（2） 営業・事務処理・生産/ 製造管理等（IT/IoT/AI/ロボット（RPA））</t>
    <phoneticPr fontId="1"/>
  </si>
  <si>
    <t>経営の観点から、自社で取り組んでいる項目の□にチェックを記載してください。</t>
    <phoneticPr fontId="1"/>
  </si>
  <si>
    <t>営業・事務処理・製造管理等について、自社で取り組んでいる項目の□にチェックを記載してください。</t>
    <phoneticPr fontId="1"/>
  </si>
  <si>
    <t>各種文書の電子管理</t>
    <phoneticPr fontId="1"/>
  </si>
  <si>
    <t>材料・資材のシステム管理</t>
    <phoneticPr fontId="1"/>
  </si>
  <si>
    <t>検査結果のシステム管理</t>
  </si>
  <si>
    <t>生産指示の電子化</t>
  </si>
  <si>
    <t>生産進捗のシステム管理</t>
  </si>
  <si>
    <t>トレーサビリティの確保</t>
  </si>
  <si>
    <t>設備管理のシステム化</t>
  </si>
  <si>
    <t>改善を担う社内部署設置</t>
  </si>
  <si>
    <t>現場改善に向けたデータ分析</t>
  </si>
  <si>
    <t>検査結果のシステム管理</t>
    <phoneticPr fontId="1"/>
  </si>
  <si>
    <t>生産計画の自動作成・最適化</t>
    <phoneticPr fontId="1"/>
  </si>
  <si>
    <t>原価管理のシステム化</t>
    <phoneticPr fontId="1"/>
  </si>
  <si>
    <t>受発注作業の電子化</t>
    <phoneticPr fontId="1"/>
  </si>
  <si>
    <t>請求情報・入金情報のシステム管理</t>
    <phoneticPr fontId="1"/>
  </si>
  <si>
    <t>顧客・案件情報の電子化・共有</t>
    <phoneticPr fontId="1"/>
  </si>
  <si>
    <t>見積作成の電子化・自動化・最適化</t>
    <phoneticPr fontId="1"/>
  </si>
  <si>
    <t>製造現場について、自社で取り組んでいる項目の□にチェックを記載してください。</t>
  </si>
  <si>
    <t>CADの導入・活用</t>
  </si>
  <si>
    <t>構造解析ツールの導入・活用</t>
  </si>
  <si>
    <t>シュミレーションソフトの導入・活用</t>
  </si>
  <si>
    <t>作業指示の電子閲覧</t>
  </si>
  <si>
    <t>加工作業の自動化</t>
  </si>
  <si>
    <t>作業記録・加工条件の取得・管理</t>
  </si>
  <si>
    <t>加工設備のシステム監視</t>
  </si>
  <si>
    <t>作業手順の標準化</t>
  </si>
  <si>
    <t>進捗状況の可視化</t>
  </si>
  <si>
    <t>設備の稼働状態の可視化</t>
  </si>
  <si>
    <t>検査の自動化</t>
  </si>
  <si>
    <t>検品の自動化</t>
  </si>
  <si>
    <t>検品結果のシステム管理</t>
  </si>
  <si>
    <t>梱包作業の自動化</t>
  </si>
  <si>
    <t>無線LANネットワーク構築</t>
  </si>
  <si>
    <t>ネットワークのセキュリティ対策</t>
  </si>
  <si>
    <t>現場担当者のネットワークへのアクセサビリティ</t>
  </si>
  <si>
    <t>データ連携・分析について、自社で取り組んでいる項目のにチェックを記載してください。</t>
  </si>
  <si>
    <t>新価値創出について、自社で目指すものとその手段として、当てはまる項目の□にチェックを記載してください。</t>
    <phoneticPr fontId="1"/>
  </si>
  <si>
    <t>社内リソースの新事業開発への集中</t>
  </si>
  <si>
    <t>デジタル技術に長けた人材の獲得・活用</t>
  </si>
  <si>
    <t>大学等研究機関との連携</t>
  </si>
  <si>
    <t>異業種他社との連携</t>
  </si>
  <si>
    <t>資材等搬送のシステム管理</t>
    <phoneticPr fontId="1"/>
  </si>
  <si>
    <t>営業・顧客管理</t>
  </si>
  <si>
    <t>経理・文書管理</t>
  </si>
  <si>
    <t>生産管理</t>
  </si>
  <si>
    <t>製造管理</t>
  </si>
  <si>
    <t>開発・設計</t>
  </si>
  <si>
    <t>段取・加工作業</t>
  </si>
  <si>
    <t>現場作業の可視化</t>
  </si>
  <si>
    <t>検査作業</t>
  </si>
  <si>
    <t>箱詰・検品作業</t>
  </si>
  <si>
    <t>経営者だけ分かっている</t>
  </si>
  <si>
    <t>幹部社員まで共有できている</t>
  </si>
  <si>
    <t>全社員まで共有できている</t>
  </si>
  <si>
    <t>経営者だけが把握できている</t>
  </si>
  <si>
    <t>個別の社員だけが把握できている</t>
  </si>
  <si>
    <t>全社員が把握できている</t>
  </si>
  <si>
    <t>経営者だけが課題を整理・理解している</t>
  </si>
  <si>
    <t>課題を整理し、幹部社員まで理解している</t>
  </si>
  <si>
    <t>課題を整理し、全社員が理解している</t>
  </si>
  <si>
    <t>経営者だけが志向している</t>
  </si>
  <si>
    <t>幹部社員までは志向している</t>
  </si>
  <si>
    <t>現場社員まで志向している</t>
  </si>
  <si>
    <t>経営者は、創出価値、ビジョンをもっている</t>
  </si>
  <si>
    <t>創出価値やビジョンを幹部社員まで共有している</t>
  </si>
  <si>
    <t>創出価値やビジョンを現場社員まで共有している</t>
  </si>
  <si>
    <t>必要性を感じるが、まだ何もしていない</t>
  </si>
  <si>
    <t>戦略とロードマップ策定のための検討をしている</t>
  </si>
  <si>
    <t>具体的な戦略とロードマップを策定している</t>
  </si>
  <si>
    <t>実施のための検討をしている</t>
  </si>
  <si>
    <t>具体的な施策として実施している</t>
  </si>
  <si>
    <t>具体的な実行計画策定のための検討をしている</t>
  </si>
  <si>
    <t>具体的な実行計画を策定している</t>
  </si>
  <si>
    <t>経営者は取組の定期的に報告を受けるにとどまる</t>
  </si>
  <si>
    <t>経営者から取組への積極的な助言・指示等を行っている</t>
  </si>
  <si>
    <t>経営者自ら取組を推進・実践している</t>
  </si>
  <si>
    <t>紙で情報管理している</t>
  </si>
  <si>
    <t>PCのエクセルで情報管理している</t>
  </si>
  <si>
    <t>システムで情報管理している</t>
  </si>
  <si>
    <t>PCのエクセルで見積を作成している</t>
  </si>
  <si>
    <t>システム等で見積を自動作成している</t>
  </si>
  <si>
    <t>システム等で過去見積を踏まえた見積を自動作成している</t>
  </si>
  <si>
    <t>一部の取引先とは、電子ファイル等で受発注のやり取りをしている</t>
  </si>
  <si>
    <t>全ての取引先と電子ファイル等で受発注のやり取りをしている</t>
  </si>
  <si>
    <t>受発注システムによりやり取りをしている</t>
  </si>
  <si>
    <t>紙等により情報を管理している</t>
  </si>
  <si>
    <t>PCのエクセル等で管理している</t>
  </si>
  <si>
    <t>システムを使って管理している</t>
  </si>
  <si>
    <t>一部の文書を電子化して管理している</t>
  </si>
  <si>
    <t>全ての文書を電子化して管理している</t>
  </si>
  <si>
    <t>文書システムを導入している</t>
  </si>
  <si>
    <t>PCのエクセル等を使い計画を作成している</t>
  </si>
  <si>
    <t>システムにより計画を自動作成している</t>
  </si>
  <si>
    <t>システムにより計画を自動作成し、事前シミュレーションをしている</t>
  </si>
  <si>
    <t>一部はエクセル等で管理している</t>
  </si>
  <si>
    <t>管理システムを導入している</t>
  </si>
  <si>
    <t>紙により実施</t>
  </si>
  <si>
    <t>一部のラインではタブレット等で実施</t>
  </si>
  <si>
    <t>管理担当者が状況を見回り管理している</t>
  </si>
  <si>
    <t>現場担当者がタブレット等で進捗状況を入力してシステムで管理している</t>
  </si>
  <si>
    <t>進捗情報を自動取得しシステム管理している</t>
  </si>
  <si>
    <t>紙等に記録を手書きし確保している</t>
  </si>
  <si>
    <t>紙等に記録を印字して確保している</t>
  </si>
  <si>
    <t>電子的に記録を残し確保している</t>
  </si>
  <si>
    <t>紙に記録等を残し管理している</t>
  </si>
  <si>
    <t>PCのエクセルに記録等を残し管理している</t>
  </si>
  <si>
    <t>システムにより記録を管理している</t>
  </si>
  <si>
    <t>導入ているが、使いこなせていない</t>
  </si>
  <si>
    <t>導入し、一部の開発に活用</t>
  </si>
  <si>
    <t>導入し、全ての開発に活用</t>
  </si>
  <si>
    <t>一部の開発に活用</t>
  </si>
  <si>
    <t>全ての開発に活用</t>
  </si>
  <si>
    <t>タブレットで閲覧できるが、使いこなせていない</t>
  </si>
  <si>
    <t>一部のラインではタブレットで確認している</t>
  </si>
  <si>
    <t>全てのラインでタブレットで確認している</t>
  </si>
  <si>
    <t>自動化したいが、まだ実現できていない</t>
  </si>
  <si>
    <t>一部のラインで自動化している</t>
  </si>
  <si>
    <t>全てのラインで自動化している</t>
  </si>
  <si>
    <t>手書きの記録をPCのエクセルで管理している</t>
  </si>
  <si>
    <t>タブレット等に入力し、システム管理している</t>
  </si>
  <si>
    <t>システムが自動的に作業記録・加工条件を記録・管理している</t>
  </si>
  <si>
    <t>人を張り付け、設備を監視している</t>
  </si>
  <si>
    <t>音等で現場担当者に通知する仕組みを導入している</t>
  </si>
  <si>
    <t>遠隔から把握できる仕組みを導入している</t>
  </si>
  <si>
    <t>担当者に任せている</t>
  </si>
  <si>
    <t>標準化しているが、文書化していない</t>
  </si>
  <si>
    <t>標準化し、文書化している</t>
  </si>
  <si>
    <t>現場担当者のみが把握している</t>
  </si>
  <si>
    <t>可視化システムで現場管理者も把握できる</t>
  </si>
  <si>
    <t>可視化システムで経営層も把握できる</t>
  </si>
  <si>
    <t>手作業でのみ検査している</t>
  </si>
  <si>
    <t>一部の製品で検査を自動化している</t>
  </si>
  <si>
    <t>全ての製品の検査を自動化している</t>
  </si>
  <si>
    <t>手書きで紙に記録・管理している</t>
  </si>
  <si>
    <t>PCのエクセル等で記録・管理している</t>
  </si>
  <si>
    <t>検査結果をシステム管理している</t>
  </si>
  <si>
    <t>手作業でのみ検品している</t>
  </si>
  <si>
    <t>一部の製品で検品を自動化している</t>
  </si>
  <si>
    <t>全ての製品の検品を自動化している</t>
  </si>
  <si>
    <t>検品結果をシステム管理している</t>
  </si>
  <si>
    <t>手作業でのみ梱包している</t>
  </si>
  <si>
    <t>一部の製品で梱包を自動化している</t>
  </si>
  <si>
    <t>全ての製品の梱包を自動化している</t>
  </si>
  <si>
    <t>－</t>
    <phoneticPr fontId="1"/>
  </si>
  <si>
    <t>環境整備</t>
  </si>
  <si>
    <t>新価値創出の方向性</t>
  </si>
  <si>
    <t>新価値創出の手段</t>
  </si>
  <si>
    <t>連携しない</t>
    <phoneticPr fontId="1"/>
  </si>
  <si>
    <t>実施している</t>
    <rPh sb="0" eb="2">
      <t>ジッシ</t>
    </rPh>
    <phoneticPr fontId="1"/>
  </si>
  <si>
    <t>目指している</t>
    <rPh sb="0" eb="2">
      <t>メザ</t>
    </rPh>
    <phoneticPr fontId="1"/>
  </si>
  <si>
    <t>（製品開発）新たなものづくり技術の確立</t>
    <phoneticPr fontId="1"/>
  </si>
  <si>
    <t>（生産）全体最適なものづくり工場の実現</t>
    <phoneticPr fontId="1"/>
  </si>
  <si>
    <t>（品質）デジタル品質の確立</t>
    <phoneticPr fontId="1"/>
  </si>
  <si>
    <t>（サービス）新たなビジネスモデル構築</t>
    <phoneticPr fontId="1"/>
  </si>
  <si>
    <t>（販売等）顧客体験を踏まえた販売・アフターフォロー</t>
    <phoneticPr fontId="1"/>
  </si>
  <si>
    <t>企業の高付加価値化実現チェックリスト</t>
    <phoneticPr fontId="1"/>
  </si>
  <si>
    <t>配点</t>
    <rPh sb="0" eb="2">
      <t>ハイテン</t>
    </rPh>
    <phoneticPr fontId="1"/>
  </si>
  <si>
    <t>配点総計</t>
    <rPh sb="0" eb="2">
      <t>ハイテン</t>
    </rPh>
    <rPh sb="2" eb="4">
      <t>ソウケイ</t>
    </rPh>
    <phoneticPr fontId="1"/>
  </si>
  <si>
    <t>（1） 経営</t>
    <phoneticPr fontId="1"/>
  </si>
  <si>
    <t>（1） 経営</t>
    <phoneticPr fontId="1"/>
  </si>
  <si>
    <t>（2） 営業・事務処理・生産/ 製造管理等</t>
    <phoneticPr fontId="1"/>
  </si>
  <si>
    <t>（3） 開発・設計・製造現場（IT/IoT/AI/ロボット）</t>
    <phoneticPr fontId="1"/>
  </si>
  <si>
    <t>（3） 開発・設計・製造現場</t>
    <phoneticPr fontId="1"/>
  </si>
  <si>
    <t>（4）データ連携・分析</t>
    <phoneticPr fontId="1"/>
  </si>
  <si>
    <t>（5） 新価値創出</t>
    <phoneticPr fontId="1"/>
  </si>
  <si>
    <t>（5） 新価値創出</t>
    <phoneticPr fontId="1"/>
  </si>
  <si>
    <t>各種データを保有しているか</t>
    <rPh sb="6" eb="8">
      <t>ホユウ</t>
    </rPh>
    <phoneticPr fontId="1"/>
  </si>
  <si>
    <t>営業・顧客管理</t>
    <phoneticPr fontId="1"/>
  </si>
  <si>
    <t>顧客・案件データ</t>
  </si>
  <si>
    <t>見積データ</t>
  </si>
  <si>
    <t>受発注データ</t>
  </si>
  <si>
    <t>請求・入金データ</t>
  </si>
  <si>
    <t>文書データ</t>
  </si>
  <si>
    <t>生産計画データ</t>
  </si>
  <si>
    <t>材料・資材管理データ</t>
  </si>
  <si>
    <t>原価データ</t>
  </si>
  <si>
    <t>検査結果の管理データ</t>
  </si>
  <si>
    <t>資材等搬送に関するデータ</t>
  </si>
  <si>
    <t>生産指示データ</t>
  </si>
  <si>
    <t>生産進捗の管理データ</t>
  </si>
  <si>
    <t>トレーサビリティに関するデータ</t>
  </si>
  <si>
    <t>設備管理のデータ</t>
  </si>
  <si>
    <t>CADデータ</t>
  </si>
  <si>
    <t>構造解析データ</t>
  </si>
  <si>
    <t>シミュレーションデータ</t>
  </si>
  <si>
    <t>作業指示の閲覧実績データ</t>
  </si>
  <si>
    <t>加工作業の進捗データ</t>
  </si>
  <si>
    <t>作業記録データ</t>
  </si>
  <si>
    <t>加工条件データ</t>
  </si>
  <si>
    <t>加工設備の稼働データ</t>
  </si>
  <si>
    <t>作業手順のマニュアル等データ</t>
  </si>
  <si>
    <t>目標数に対する進捗状況データ</t>
  </si>
  <si>
    <t>設備の稼働状態データ</t>
  </si>
  <si>
    <t>検査の進捗状況データ</t>
  </si>
  <si>
    <t>検査結果データ</t>
  </si>
  <si>
    <t>検品の進捗状況データ</t>
  </si>
  <si>
    <t>検品結果のデータ</t>
  </si>
  <si>
    <t>梱包作業の進捗データ</t>
  </si>
  <si>
    <t>経営・事業・投資計画データ</t>
    <rPh sb="0" eb="2">
      <t>ケイエイ</t>
    </rPh>
    <rPh sb="3" eb="5">
      <t>ジギョウ</t>
    </rPh>
    <rPh sb="6" eb="8">
      <t>トウシ</t>
    </rPh>
    <rPh sb="8" eb="10">
      <t>ケイカク</t>
    </rPh>
    <phoneticPr fontId="1"/>
  </si>
  <si>
    <t>人事データ</t>
    <rPh sb="0" eb="2">
      <t>ジンジ</t>
    </rPh>
    <phoneticPr fontId="1"/>
  </si>
  <si>
    <t>データの保有</t>
    <rPh sb="4" eb="6">
      <t>ホユウ</t>
    </rPh>
    <phoneticPr fontId="1"/>
  </si>
  <si>
    <t>（4）データ保有・加工・分析・連携</t>
    <rPh sb="6" eb="8">
      <t>ホユウ</t>
    </rPh>
    <rPh sb="9" eb="11">
      <t>カコウ</t>
    </rPh>
    <phoneticPr fontId="1"/>
  </si>
  <si>
    <t>データの利活用</t>
    <rPh sb="4" eb="7">
      <t>リカツヨウ</t>
    </rPh>
    <phoneticPr fontId="1"/>
  </si>
  <si>
    <t>データ活用チェックシートへ入力</t>
    <phoneticPr fontId="1"/>
  </si>
  <si>
    <t>保有している</t>
    <rPh sb="0" eb="2">
      <t>ホユウ</t>
    </rPh>
    <phoneticPr fontId="1"/>
  </si>
  <si>
    <t>まだ連携していないが、実施したい</t>
    <rPh sb="2" eb="4">
      <t>レンケイ</t>
    </rPh>
    <phoneticPr fontId="1"/>
  </si>
  <si>
    <t>企業の高付加価値化実現チェックリスト (4)データ活用</t>
    <phoneticPr fontId="1"/>
  </si>
  <si>
    <t>各種データを連携（キーによる紐づけ）しているか</t>
    <rPh sb="0" eb="2">
      <t>カクシュ</t>
    </rPh>
    <rPh sb="6" eb="8">
      <t>レンケイ</t>
    </rPh>
    <rPh sb="14" eb="15">
      <t>ヒモ</t>
    </rPh>
    <phoneticPr fontId="1"/>
  </si>
  <si>
    <t>管理系</t>
    <rPh sb="0" eb="2">
      <t>カンリ</t>
    </rPh>
    <rPh sb="2" eb="3">
      <t>ケイ</t>
    </rPh>
    <phoneticPr fontId="1"/>
  </si>
  <si>
    <t>売上・販売データ</t>
    <rPh sb="0" eb="2">
      <t>ウリアゲ</t>
    </rPh>
    <rPh sb="3" eb="5">
      <t>ハンバイ</t>
    </rPh>
    <phoneticPr fontId="1"/>
  </si>
  <si>
    <t>各種データを分析しているか</t>
    <phoneticPr fontId="1"/>
  </si>
  <si>
    <t>各種データをデジタル化しているか</t>
    <rPh sb="0" eb="2">
      <t>カクシュ</t>
    </rPh>
    <rPh sb="10" eb="11">
      <t>カ</t>
    </rPh>
    <phoneticPr fontId="1"/>
  </si>
  <si>
    <t>デジタル化している</t>
    <rPh sb="4" eb="5">
      <t>カ</t>
    </rPh>
    <phoneticPr fontId="1"/>
  </si>
  <si>
    <t>分析している</t>
    <phoneticPr fontId="1"/>
  </si>
  <si>
    <t>データ保有・加工・分析・連携について、自社で取り組んでいる項目のにチェックを記載してください。</t>
    <rPh sb="3" eb="5">
      <t>ホユウ</t>
    </rPh>
    <rPh sb="6" eb="8">
      <t>カコウ</t>
    </rPh>
    <phoneticPr fontId="1"/>
  </si>
  <si>
    <t>各種データを分析しているか</t>
    <phoneticPr fontId="1"/>
  </si>
  <si>
    <t>1. 保有</t>
    <rPh sb="3" eb="5">
      <t>ホユウ</t>
    </rPh>
    <phoneticPr fontId="1"/>
  </si>
  <si>
    <t>2. 加工</t>
    <rPh sb="3" eb="5">
      <t>カコウ</t>
    </rPh>
    <phoneticPr fontId="1"/>
  </si>
  <si>
    <t>3. 分析</t>
    <rPh sb="3" eb="5">
      <t>ブンセキ</t>
    </rPh>
    <phoneticPr fontId="1"/>
  </si>
  <si>
    <t>実現チェック
〇をつけてください</t>
    <phoneticPr fontId="1"/>
  </si>
  <si>
    <t>データの加工</t>
    <phoneticPr fontId="1"/>
  </si>
  <si>
    <t>データの分析</t>
    <phoneticPr fontId="1"/>
  </si>
  <si>
    <t>各種データを加工（デジタル化）しているか</t>
    <rPh sb="13" eb="14">
      <t>カ</t>
    </rPh>
    <phoneticPr fontId="1"/>
  </si>
  <si>
    <t>　×　加工できない</t>
    <rPh sb="3" eb="5">
      <t>カコウ</t>
    </rPh>
    <phoneticPr fontId="1"/>
  </si>
  <si>
    <t>　△　帳票形式で管理されていて加工が必要　</t>
    <rPh sb="3" eb="5">
      <t>チョウヒョウ</t>
    </rPh>
    <rPh sb="5" eb="7">
      <t>ケイシキ</t>
    </rPh>
    <rPh sb="8" eb="10">
      <t>カンリ</t>
    </rPh>
    <rPh sb="15" eb="17">
      <t>カコウ</t>
    </rPh>
    <rPh sb="18" eb="20">
      <t>ヒツヨウ</t>
    </rPh>
    <phoneticPr fontId="1"/>
  </si>
  <si>
    <t>　〇　CSV形式で管理されていて加工が容易</t>
    <rPh sb="6" eb="8">
      <t>ケイシキ</t>
    </rPh>
    <rPh sb="9" eb="11">
      <t>カンリ</t>
    </rPh>
    <rPh sb="16" eb="18">
      <t>カコウ</t>
    </rPh>
    <rPh sb="19" eb="21">
      <t>ヨウイ</t>
    </rPh>
    <phoneticPr fontId="1"/>
  </si>
  <si>
    <t>　◎　システムから希望の形式で抽出可能</t>
    <rPh sb="9" eb="11">
      <t>キボウ</t>
    </rPh>
    <rPh sb="12" eb="14">
      <t>ケイシキ</t>
    </rPh>
    <rPh sb="15" eb="17">
      <t>チュウシュツ</t>
    </rPh>
    <rPh sb="17" eb="19">
      <t>カノウ</t>
    </rPh>
    <phoneticPr fontId="1"/>
  </si>
  <si>
    <t>　×　保有していない　</t>
    <rPh sb="3" eb="5">
      <t>ホユウ</t>
    </rPh>
    <phoneticPr fontId="1"/>
  </si>
  <si>
    <t>　△　紙で保有されている</t>
    <rPh sb="3" eb="4">
      <t>カミ</t>
    </rPh>
    <rPh sb="5" eb="7">
      <t>ホユウ</t>
    </rPh>
    <phoneticPr fontId="1"/>
  </si>
  <si>
    <t>　〇　Excelで保有している</t>
    <rPh sb="9" eb="11">
      <t>ホユウ</t>
    </rPh>
    <phoneticPr fontId="1"/>
  </si>
  <si>
    <t>　◎　システム上で保有している</t>
    <rPh sb="7" eb="8">
      <t>ジョウ</t>
    </rPh>
    <rPh sb="9" eb="11">
      <t>ホユウ</t>
    </rPh>
    <phoneticPr fontId="1"/>
  </si>
  <si>
    <t>　×　分析していない</t>
    <rPh sb="4" eb="6">
      <t>ブンセキ</t>
    </rPh>
    <phoneticPr fontId="1"/>
  </si>
  <si>
    <t>　△　Excelで頑張って分析している</t>
    <rPh sb="9" eb="11">
      <t>ガンバ</t>
    </rPh>
    <rPh sb="13" eb="15">
      <t>ブンセキ</t>
    </rPh>
    <phoneticPr fontId="1"/>
  </si>
  <si>
    <t>　〇　CSV形式で管理されていて分析が容易</t>
    <rPh sb="6" eb="8">
      <t>ケイシキ</t>
    </rPh>
    <rPh sb="9" eb="11">
      <t>カンリ</t>
    </rPh>
    <rPh sb="16" eb="18">
      <t>ブンセキ</t>
    </rPh>
    <phoneticPr fontId="1"/>
  </si>
  <si>
    <t>　◎　システムから抽出したデータを分析可能</t>
    <rPh sb="9" eb="11">
      <t>チュウシュツ</t>
    </rPh>
    <rPh sb="17" eb="19">
      <t>ブンセキ</t>
    </rPh>
    <rPh sb="19" eb="21">
      <t>カノウ</t>
    </rPh>
    <phoneticPr fontId="1"/>
  </si>
  <si>
    <t>（4）データ保有・加工・分析・連携</t>
    <phoneticPr fontId="1"/>
  </si>
  <si>
    <t>連携している</t>
    <phoneticPr fontId="1"/>
  </si>
  <si>
    <t>実現チェック
いずれかに１つに
〇をつけてください</t>
    <phoneticPr fontId="1"/>
  </si>
  <si>
    <t>データやデジタル技術でどのような価値を創出したいか、ビジョンをもっているか</t>
    <phoneticPr fontId="1"/>
  </si>
  <si>
    <t>ビジネスモデルや業務プロセス等をどのように変革するか、戦略とロードマップがあるか</t>
    <phoneticPr fontId="1"/>
  </si>
  <si>
    <t>全てをエクセル等で管理している</t>
  </si>
  <si>
    <t>全てのラインでタブレット等により実施</t>
  </si>
  <si>
    <t>配点総計（〇）</t>
    <rPh sb="0" eb="2">
      <t>ハイテン</t>
    </rPh>
    <rPh sb="2" eb="4">
      <t>ソウケイ</t>
    </rPh>
    <phoneticPr fontId="1"/>
  </si>
  <si>
    <t>　小計（〇）</t>
    <rPh sb="1" eb="3">
      <t>ショウケイ</t>
    </rPh>
    <phoneticPr fontId="1"/>
  </si>
  <si>
    <t>　小計（×）</t>
    <rPh sb="1" eb="3">
      <t>ショウケイ</t>
    </rPh>
    <phoneticPr fontId="1"/>
  </si>
  <si>
    <t>　小計（△）</t>
    <rPh sb="1" eb="3">
      <t>ショウケイ</t>
    </rPh>
    <phoneticPr fontId="1"/>
  </si>
  <si>
    <t>　小計（◎）</t>
    <rPh sb="1" eb="3">
      <t>ショウケイ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</si>
</sst>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b/>
      <sz val="11"/>
      <color theme="1"/>
      <name val="Yu Gothic"/>
      <family val="3"/>
      <charset val="128"/>
      <scheme val="minor"/>
    </font>
    <font>
      <sz val="11"/>
      <color theme="0"/>
      <name val="Yu Gothic"/>
      <family val="2"/>
      <scheme val="minor"/>
    </font>
    <font>
      <sz val="11"/>
      <color theme="0"/>
      <name val="Yu Gothic"/>
      <family val="3"/>
      <charset val="128"/>
      <scheme val="minor"/>
    </font>
    <font>
      <b/>
      <sz val="16"/>
      <color theme="1"/>
      <name val="Yu Gothic"/>
      <family val="3"/>
      <charset val="128"/>
      <scheme val="minor"/>
    </font>
    <font>
      <sz val="16"/>
      <color theme="1"/>
      <name val="Yu Gothic"/>
      <family val="3"/>
      <charset val="128"/>
      <scheme val="minor"/>
    </font>
    <font>
      <sz val="11"/>
      <name val="Yu Gothic"/>
      <family val="2"/>
      <scheme val="minor"/>
    </font>
    <font>
      <sz val="11"/>
      <name val="Yu Gothic"/>
      <family val="3"/>
      <charset val="128"/>
      <scheme val="minor"/>
    </font>
  </fonts>
  <fills count="9">
    <fill>
      <patternFill patternType="none"/>
    </fill>
    <fill>
      <patternFill patternType="gray125"/>
    </fill>
    <fill>
      <patternFill patternType="solid">
        <fgColor rgb="FFF39839"/>
        <bgColor indexed="64"/>
      </patternFill>
    </fill>
    <fill>
      <patternFill patternType="solid">
        <fgColor rgb="FFA5C422"/>
        <bgColor indexed="64"/>
      </patternFill>
    </fill>
    <fill>
      <patternFill patternType="solid">
        <fgColor rgb="FF23A1DC"/>
        <bgColor indexed="64"/>
      </patternFill>
    </fill>
    <fill>
      <patternFill patternType="solid">
        <fgColor rgb="FF7C4E70"/>
        <bgColor indexed="64"/>
      </patternFill>
    </fill>
    <fill>
      <patternFill patternType="solid">
        <fgColor rgb="FF40BBC7"/>
        <bgColor indexed="64"/>
      </patternFill>
    </fill>
    <fill>
      <patternFill patternType="solid">
        <fgColor theme="0" tint="-0.14999847407452621"/>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3">
    <xf numFmtId="0" fontId="0" fillId="0" borderId="0" xfId="0"/>
    <xf numFmtId="0" fontId="0" fillId="2" borderId="2" xfId="0" applyFill="1" applyBorder="1"/>
    <xf numFmtId="0" fontId="0" fillId="2" borderId="3" xfId="0" applyFill="1" applyBorder="1"/>
    <xf numFmtId="0" fontId="0" fillId="3" borderId="2" xfId="0" applyFill="1" applyBorder="1"/>
    <xf numFmtId="0" fontId="0" fillId="3" borderId="3" xfId="0" applyFill="1" applyBorder="1"/>
    <xf numFmtId="0" fontId="0" fillId="4" borderId="2" xfId="0" applyFill="1" applyBorder="1"/>
    <xf numFmtId="0" fontId="0" fillId="4" borderId="3" xfId="0" applyFill="1" applyBorder="1"/>
    <xf numFmtId="0" fontId="0" fillId="5" borderId="3" xfId="0" applyFill="1" applyBorder="1"/>
    <xf numFmtId="0" fontId="0" fillId="6" borderId="2" xfId="0" applyFill="1" applyBorder="1"/>
    <xf numFmtId="0" fontId="0" fillId="6" borderId="3" xfId="0" applyFill="1" applyBorder="1"/>
    <xf numFmtId="0" fontId="0" fillId="2" borderId="4" xfId="0" applyFill="1" applyBorder="1"/>
    <xf numFmtId="0" fontId="0" fillId="2" borderId="0" xfId="0" applyFill="1" applyBorder="1"/>
    <xf numFmtId="0" fontId="0" fillId="3" borderId="4" xfId="0" applyFill="1" applyBorder="1"/>
    <xf numFmtId="0" fontId="0" fillId="3" borderId="0" xfId="0" applyFill="1" applyBorder="1"/>
    <xf numFmtId="0" fontId="0" fillId="4" borderId="4" xfId="0" applyFill="1" applyBorder="1"/>
    <xf numFmtId="0" fontId="0" fillId="4" borderId="0" xfId="0" applyFill="1" applyBorder="1"/>
    <xf numFmtId="0" fontId="0" fillId="6" borderId="4" xfId="0" applyFill="1" applyBorder="1"/>
    <xf numFmtId="0" fontId="0" fillId="6" borderId="0" xfId="0" applyFill="1" applyBorder="1"/>
    <xf numFmtId="0" fontId="0" fillId="2" borderId="6" xfId="0" applyFill="1" applyBorder="1"/>
    <xf numFmtId="0" fontId="0" fillId="3" borderId="6" xfId="0" applyFill="1" applyBorder="1"/>
    <xf numFmtId="0" fontId="0" fillId="4" borderId="6" xfId="0" applyFill="1" applyBorder="1"/>
    <xf numFmtId="0" fontId="0" fillId="5" borderId="6" xfId="0" applyFill="1" applyBorder="1"/>
    <xf numFmtId="0" fontId="0" fillId="6" borderId="6" xfId="0" applyFill="1" applyBorder="1"/>
    <xf numFmtId="0" fontId="3" fillId="5" borderId="2" xfId="0" applyFont="1" applyFill="1" applyBorder="1"/>
    <xf numFmtId="0" fontId="4" fillId="5" borderId="0" xfId="0" applyFont="1" applyFill="1" applyBorder="1"/>
    <xf numFmtId="0" fontId="4" fillId="5" borderId="4" xfId="0" applyFont="1" applyFill="1" applyBorder="1"/>
    <xf numFmtId="0" fontId="0" fillId="0" borderId="8" xfId="0" applyBorder="1"/>
    <xf numFmtId="0" fontId="2" fillId="8" borderId="1" xfId="0" applyFont="1" applyFill="1" applyBorder="1" applyAlignment="1">
      <alignment horizontal="center" vertical="center" wrapText="1"/>
    </xf>
    <xf numFmtId="0" fontId="0" fillId="0" borderId="10" xfId="0" applyBorder="1" applyAlignment="1">
      <alignment vertical="top"/>
    </xf>
    <xf numFmtId="0" fontId="0" fillId="0" borderId="11" xfId="0" applyBorder="1" applyAlignment="1">
      <alignment vertical="top"/>
    </xf>
    <xf numFmtId="0" fontId="0" fillId="0" borderId="9" xfId="0" applyFill="1" applyBorder="1" applyAlignment="1">
      <alignment vertical="top"/>
    </xf>
    <xf numFmtId="0" fontId="3" fillId="5" borderId="9" xfId="0" applyFont="1" applyFill="1" applyBorder="1" applyAlignment="1">
      <alignment vertical="top"/>
    </xf>
    <xf numFmtId="0" fontId="4" fillId="5" borderId="10" xfId="0" applyFont="1" applyFill="1" applyBorder="1" applyAlignment="1">
      <alignment vertical="top"/>
    </xf>
    <xf numFmtId="0" fontId="0" fillId="0" borderId="10" xfId="0" applyFill="1" applyBorder="1" applyAlignment="1">
      <alignment vertical="top"/>
    </xf>
    <xf numFmtId="0" fontId="0" fillId="8" borderId="1" xfId="0" applyFill="1" applyBorder="1" applyAlignment="1">
      <alignment horizontal="center"/>
    </xf>
    <xf numFmtId="0" fontId="0" fillId="5" borderId="3" xfId="0" applyFill="1" applyBorder="1" applyAlignment="1">
      <alignment horizontal="center"/>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3" borderId="3" xfId="0" applyFill="1" applyBorder="1" applyAlignment="1">
      <alignment wrapText="1"/>
    </xf>
    <xf numFmtId="0" fontId="0" fillId="3" borderId="6" xfId="0" applyFill="1" applyBorder="1" applyAlignment="1">
      <alignment wrapText="1"/>
    </xf>
    <xf numFmtId="0" fontId="0" fillId="4" borderId="3" xfId="0" applyFill="1" applyBorder="1" applyAlignment="1">
      <alignment wrapText="1"/>
    </xf>
    <xf numFmtId="0" fontId="0" fillId="4" borderId="6" xfId="0" applyFill="1" applyBorder="1" applyAlignment="1">
      <alignment wrapText="1"/>
    </xf>
    <xf numFmtId="0" fontId="0" fillId="5" borderId="3" xfId="0" applyFill="1" applyBorder="1" applyAlignment="1">
      <alignment wrapText="1"/>
    </xf>
    <xf numFmtId="0" fontId="0" fillId="5" borderId="6" xfId="0" applyFill="1" applyBorder="1" applyAlignment="1">
      <alignment wrapText="1"/>
    </xf>
    <xf numFmtId="0" fontId="0" fillId="6" borderId="3" xfId="0" applyFill="1" applyBorder="1" applyAlignment="1">
      <alignment wrapText="1"/>
    </xf>
    <xf numFmtId="0" fontId="0" fillId="6" borderId="6" xfId="0" applyFill="1" applyBorder="1" applyAlignment="1">
      <alignment wrapText="1"/>
    </xf>
    <xf numFmtId="0" fontId="5" fillId="7" borderId="6" xfId="0" applyFont="1" applyFill="1" applyBorder="1" applyAlignment="1"/>
    <xf numFmtId="0" fontId="0" fillId="0" borderId="10" xfId="0" applyBorder="1" applyAlignment="1">
      <alignment vertical="top" wrapText="1"/>
    </xf>
    <xf numFmtId="0" fontId="0" fillId="0" borderId="10" xfId="0" applyBorder="1"/>
    <xf numFmtId="0" fontId="0" fillId="0" borderId="11" xfId="0" applyBorder="1"/>
    <xf numFmtId="0" fontId="0" fillId="0" borderId="9" xfId="0" applyBorder="1"/>
    <xf numFmtId="0" fontId="0" fillId="0" borderId="1" xfId="0" applyBorder="1" applyAlignment="1">
      <alignment horizontal="center" vertical="center"/>
    </xf>
    <xf numFmtId="0" fontId="3" fillId="5" borderId="6" xfId="0" applyFont="1" applyFill="1" applyBorder="1" applyAlignment="1">
      <alignment horizontal="center"/>
    </xf>
    <xf numFmtId="0" fontId="0" fillId="0" borderId="9" xfId="0" applyFill="1" applyBorder="1" applyAlignment="1">
      <alignment vertical="top" wrapText="1"/>
    </xf>
    <xf numFmtId="0" fontId="5" fillId="7" borderId="5" xfId="0" applyFont="1" applyFill="1" applyBorder="1" applyAlignment="1">
      <alignment horizontal="center"/>
    </xf>
    <xf numFmtId="0" fontId="5" fillId="7" borderId="6" xfId="0" applyFont="1" applyFill="1" applyBorder="1" applyAlignment="1">
      <alignment horizontal="center"/>
    </xf>
    <xf numFmtId="0" fontId="0" fillId="3" borderId="9" xfId="0" applyFill="1" applyBorder="1" applyAlignment="1">
      <alignment vertical="top"/>
    </xf>
    <xf numFmtId="0" fontId="0" fillId="3" borderId="10" xfId="0" applyFill="1" applyBorder="1" applyAlignment="1">
      <alignment vertical="top"/>
    </xf>
    <xf numFmtId="0" fontId="0" fillId="3" borderId="11" xfId="0" applyFill="1" applyBorder="1" applyAlignment="1">
      <alignment vertical="top"/>
    </xf>
    <xf numFmtId="0" fontId="0" fillId="0" borderId="9" xfId="0" applyNumberFormat="1" applyBorder="1" applyAlignment="1">
      <alignment horizontal="right" vertical="center" wrapText="1"/>
    </xf>
    <xf numFmtId="0" fontId="0" fillId="0" borderId="8" xfId="0" applyBorder="1" applyAlignment="1">
      <alignment vertical="top"/>
    </xf>
    <xf numFmtId="0" fontId="0" fillId="0" borderId="1" xfId="0" applyFill="1"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8" borderId="1"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5" borderId="3" xfId="0" applyFill="1" applyBorder="1" applyAlignment="1">
      <alignment horizontal="center" vertical="center"/>
    </xf>
    <xf numFmtId="0" fontId="0" fillId="5" borderId="6" xfId="0" applyFill="1" applyBorder="1" applyAlignment="1">
      <alignment horizontal="center" vertical="center"/>
    </xf>
    <xf numFmtId="0" fontId="0" fillId="6" borderId="3" xfId="0" applyFill="1" applyBorder="1" applyAlignment="1">
      <alignment horizontal="center" vertical="center"/>
    </xf>
    <xf numFmtId="0" fontId="0" fillId="6" borderId="6" xfId="0" applyFill="1" applyBorder="1" applyAlignment="1">
      <alignment horizontal="center" vertical="center"/>
    </xf>
    <xf numFmtId="0" fontId="0" fillId="3" borderId="3" xfId="0" applyNumberFormat="1" applyFill="1" applyBorder="1" applyAlignment="1">
      <alignment vertical="center" wrapText="1"/>
    </xf>
    <xf numFmtId="0" fontId="0" fillId="3" borderId="6" xfId="0" applyNumberFormat="1" applyFill="1" applyBorder="1" applyAlignment="1">
      <alignment vertical="center" wrapText="1"/>
    </xf>
    <xf numFmtId="0" fontId="0" fillId="0" borderId="1" xfId="0" applyNumberFormat="1" applyBorder="1" applyAlignment="1">
      <alignment horizontal="center" vertical="center" wrapText="1"/>
    </xf>
    <xf numFmtId="0" fontId="0" fillId="4" borderId="3" xfId="0" applyNumberFormat="1" applyFill="1" applyBorder="1" applyAlignment="1">
      <alignment vertical="center" wrapText="1"/>
    </xf>
    <xf numFmtId="0" fontId="0" fillId="4" borderId="6" xfId="0" applyNumberFormat="1" applyFill="1" applyBorder="1" applyAlignment="1">
      <alignment vertical="center" wrapText="1"/>
    </xf>
    <xf numFmtId="0" fontId="0" fillId="5" borderId="3" xfId="0" applyNumberFormat="1" applyFill="1" applyBorder="1" applyAlignment="1">
      <alignment vertical="center" wrapText="1"/>
    </xf>
    <xf numFmtId="0" fontId="0" fillId="5" borderId="6" xfId="0" applyNumberFormat="1" applyFill="1" applyBorder="1" applyAlignment="1">
      <alignment vertical="center" wrapText="1"/>
    </xf>
    <xf numFmtId="0" fontId="0" fillId="6" borderId="3" xfId="0" applyNumberFormat="1" applyFill="1" applyBorder="1" applyAlignment="1">
      <alignment vertical="center" wrapText="1"/>
    </xf>
    <xf numFmtId="0" fontId="0" fillId="6" borderId="6" xfId="0" applyNumberFormat="1" applyFill="1" applyBorder="1" applyAlignment="1">
      <alignment vertical="center" wrapText="1"/>
    </xf>
    <xf numFmtId="0" fontId="6" fillId="7" borderId="6" xfId="0" applyFont="1" applyFill="1" applyBorder="1" applyAlignment="1"/>
    <xf numFmtId="0" fontId="7" fillId="0" borderId="9" xfId="0" applyFont="1" applyBorder="1"/>
    <xf numFmtId="0" fontId="8" fillId="0" borderId="8" xfId="0" applyFont="1" applyBorder="1"/>
    <xf numFmtId="0" fontId="8" fillId="0" borderId="11" xfId="0" applyFont="1" applyBorder="1"/>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9" xfId="0" applyNumberFormat="1" applyBorder="1" applyAlignment="1">
      <alignment horizontal="center" vertical="center" wrapText="1"/>
    </xf>
    <xf numFmtId="0" fontId="0" fillId="0" borderId="10" xfId="0" applyNumberFormat="1" applyBorder="1" applyAlignment="1">
      <alignment horizontal="center" vertical="center" wrapText="1"/>
    </xf>
    <xf numFmtId="0" fontId="0" fillId="0" borderId="11" xfId="0" applyNumberFormat="1" applyBorder="1" applyAlignment="1">
      <alignment horizontal="center" vertical="center" wrapText="1"/>
    </xf>
    <xf numFmtId="0" fontId="3" fillId="5" borderId="9" xfId="0" applyFont="1" applyFill="1" applyBorder="1" applyAlignment="1">
      <alignment vertical="top"/>
    </xf>
    <xf numFmtId="0" fontId="4" fillId="5" borderId="10" xfId="0" applyFont="1" applyFill="1" applyBorder="1" applyAlignment="1">
      <alignment vertical="top"/>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9" xfId="0" applyFill="1" applyBorder="1" applyAlignment="1">
      <alignment vertical="top"/>
    </xf>
    <xf numFmtId="0" fontId="0" fillId="2" borderId="10" xfId="0" applyFill="1" applyBorder="1" applyAlignment="1">
      <alignment vertical="top"/>
    </xf>
    <xf numFmtId="0" fontId="0" fillId="2" borderId="11" xfId="0" applyFill="1" applyBorder="1" applyAlignment="1">
      <alignment vertical="top"/>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7" borderId="5" xfId="0" applyFont="1" applyFill="1" applyBorder="1" applyAlignment="1">
      <alignment horizontal="center"/>
    </xf>
    <xf numFmtId="0" fontId="5" fillId="7" borderId="6" xfId="0" applyFont="1" applyFill="1" applyBorder="1" applyAlignment="1">
      <alignment horizontal="center"/>
    </xf>
    <xf numFmtId="0" fontId="5" fillId="7" borderId="7" xfId="0" applyFont="1" applyFill="1" applyBorder="1" applyAlignment="1">
      <alignment horizontal="center"/>
    </xf>
    <xf numFmtId="0" fontId="0" fillId="6" borderId="9" xfId="0" applyFill="1" applyBorder="1" applyAlignment="1">
      <alignment vertical="top"/>
    </xf>
    <xf numFmtId="0" fontId="0" fillId="6" borderId="10" xfId="0" applyFill="1" applyBorder="1" applyAlignment="1">
      <alignment vertical="top"/>
    </xf>
    <xf numFmtId="0" fontId="0" fillId="6" borderId="11" xfId="0" applyFill="1" applyBorder="1" applyAlignment="1">
      <alignment vertical="top"/>
    </xf>
    <xf numFmtId="0" fontId="0" fillId="3" borderId="9" xfId="0" applyFill="1" applyBorder="1" applyAlignment="1">
      <alignment vertical="top"/>
    </xf>
    <xf numFmtId="0" fontId="0" fillId="3" borderId="10" xfId="0" applyFill="1" applyBorder="1" applyAlignment="1">
      <alignment vertical="top"/>
    </xf>
    <xf numFmtId="0" fontId="0" fillId="3" borderId="11" xfId="0" applyFill="1" applyBorder="1" applyAlignment="1">
      <alignment vertical="top"/>
    </xf>
    <xf numFmtId="0" fontId="0" fillId="4" borderId="9" xfId="0" applyFill="1" applyBorder="1" applyAlignment="1">
      <alignment vertical="top"/>
    </xf>
    <xf numFmtId="0" fontId="0" fillId="4" borderId="10" xfId="0" applyFill="1" applyBorder="1" applyAlignment="1">
      <alignment vertical="top"/>
    </xf>
    <xf numFmtId="0" fontId="0" fillId="4" borderId="11" xfId="0" applyFill="1" applyBorder="1" applyAlignment="1">
      <alignment vertical="top"/>
    </xf>
    <xf numFmtId="0" fontId="0" fillId="0" borderId="7" xfId="0" applyBorder="1" applyAlignment="1">
      <alignment horizontal="center"/>
    </xf>
    <xf numFmtId="0" fontId="0" fillId="0" borderId="8" xfId="0" applyFont="1" applyBorder="1"/>
  </cellXfs>
  <cellStyles count="1">
    <cellStyle name="標準" xfId="0" builtinId="0"/>
  </cellStyles>
  <dxfs count="0"/>
  <tableStyles count="0" defaultTableStyle="TableStyleMedium2" defaultPivotStyle="PivotStyleLight16"/>
  <colors>
    <mruColors>
      <color rgb="FF40BBC7"/>
      <color rgb="FF7C4E70"/>
      <color rgb="FF23A1DC"/>
      <color rgb="FFA5C422"/>
      <color rgb="FFF398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企業の高付加価値化実現チェックリスト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radarChart>
        <c:radarStyle val="marker"/>
        <c:varyColors val="0"/>
        <c:ser>
          <c:idx val="0"/>
          <c:order val="0"/>
          <c:spPr>
            <a:ln w="28575" cap="rnd">
              <a:solidFill>
                <a:schemeClr val="accent1"/>
              </a:solidFill>
              <a:round/>
            </a:ln>
            <a:effectLst/>
          </c:spPr>
          <c:marker>
            <c:symbol val="none"/>
          </c:marker>
          <c:cat>
            <c:strRef>
              <c:f>集計シート・グラフ!$B$3:$B$7</c:f>
              <c:strCache>
                <c:ptCount val="5"/>
                <c:pt idx="0">
                  <c:v>（1） 経営</c:v>
                </c:pt>
                <c:pt idx="1">
                  <c:v>（2） 営業・事務処理・生産/ 製造管理等</c:v>
                </c:pt>
                <c:pt idx="2">
                  <c:v>（3） 開発・設計・製造現場</c:v>
                </c:pt>
                <c:pt idx="3">
                  <c:v>（4）データ連携・分析</c:v>
                </c:pt>
                <c:pt idx="4">
                  <c:v>（5） 新価値創出</c:v>
                </c:pt>
              </c:strCache>
            </c:strRef>
          </c:cat>
          <c:val>
            <c:numRef>
              <c:f>集計シート・グラフ!$C$3:$C$7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CBCE-437E-BEFA-713560E245DE}"/>
            </c:ext>
          </c:extLst>
        </c:ser>
        <c:dLbls>
          <c:showLegendKey val="0"/>
          <c:showVal val="0"/>
          <c:showCatName val="0"/>
          <c:showSerName val="0"/>
          <c:showPercent val="0"/>
          <c:showBubbleSize val="0"/>
        </c:dLbls>
        <c:axId val="660598744"/>
        <c:axId val="660605304"/>
      </c:radarChart>
      <c:catAx>
        <c:axId val="660598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ja-JP"/>
          </a:p>
        </c:txPr>
        <c:crossAx val="660605304"/>
        <c:crosses val="autoZero"/>
        <c:auto val="1"/>
        <c:lblAlgn val="ctr"/>
        <c:lblOffset val="100"/>
        <c:noMultiLvlLbl val="0"/>
      </c:catAx>
      <c:valAx>
        <c:axId val="660605304"/>
        <c:scaling>
          <c:orientation val="minMax"/>
          <c:max val="1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0598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666750</xdr:colOff>
      <xdr:row>1</xdr:row>
      <xdr:rowOff>228600</xdr:rowOff>
    </xdr:from>
    <xdr:to>
      <xdr:col>18</xdr:col>
      <xdr:colOff>57150</xdr:colOff>
      <xdr:row>29</xdr:row>
      <xdr:rowOff>209550</xdr:rowOff>
    </xdr:to>
    <xdr:graphicFrame macro="">
      <xdr:nvGraphicFramePr>
        <xdr:cNvPr id="2" name="グラフ 1">
          <a:extLst>
            <a:ext uri="{FF2B5EF4-FFF2-40B4-BE49-F238E27FC236}">
              <a16:creationId xmlns:a16="http://schemas.microsoft.com/office/drawing/2014/main" id="{5818266D-D9B3-499C-AFB2-4029C8950E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45"/>
  <sheetViews>
    <sheetView zoomScale="80" zoomScaleNormal="80" workbookViewId="0">
      <pane ySplit="1" topLeftCell="A2" activePane="bottomLeft" state="frozen"/>
      <selection pane="bottomLeft" activeCell="E1" sqref="E1"/>
    </sheetView>
  </sheetViews>
  <sheetFormatPr defaultRowHeight="18.75"/>
  <cols>
    <col min="1" max="1" width="19" customWidth="1"/>
    <col min="2" max="2" width="7.625" customWidth="1"/>
    <col min="3" max="3" width="49.5" customWidth="1"/>
    <col min="4" max="4" width="70.25" bestFit="1" customWidth="1"/>
    <col min="5" max="5" width="18.625" customWidth="1"/>
    <col min="6" max="6" width="18" customWidth="1"/>
    <col min="7" max="8" width="16.625" customWidth="1"/>
  </cols>
  <sheetData>
    <row r="1" spans="1:9" ht="54">
      <c r="A1" s="109" t="s">
        <v>164</v>
      </c>
      <c r="B1" s="110"/>
      <c r="C1" s="110"/>
      <c r="D1" s="111"/>
      <c r="E1" s="27" t="s">
        <v>246</v>
      </c>
      <c r="F1" s="55" t="s">
        <v>165</v>
      </c>
      <c r="G1" s="56" t="s">
        <v>166</v>
      </c>
      <c r="H1" s="56" t="s">
        <v>166</v>
      </c>
    </row>
    <row r="2" spans="1:9">
      <c r="A2" s="1" t="s">
        <v>167</v>
      </c>
      <c r="B2" s="2"/>
      <c r="C2" s="2"/>
      <c r="D2" s="2"/>
      <c r="E2" s="65"/>
      <c r="F2" s="2"/>
      <c r="G2" s="2"/>
      <c r="H2" s="2"/>
    </row>
    <row r="3" spans="1:9">
      <c r="A3" s="10"/>
      <c r="B3" s="11" t="s">
        <v>8</v>
      </c>
      <c r="C3" s="18"/>
      <c r="D3" s="18"/>
      <c r="E3" s="66"/>
      <c r="F3" s="18"/>
      <c r="G3" s="18"/>
      <c r="H3" s="18"/>
    </row>
    <row r="4" spans="1:9">
      <c r="A4" s="103" t="s">
        <v>152</v>
      </c>
      <c r="B4" s="89">
        <v>1</v>
      </c>
      <c r="C4" s="92" t="s">
        <v>0</v>
      </c>
      <c r="D4" s="61" t="s">
        <v>60</v>
      </c>
      <c r="E4" s="67"/>
      <c r="F4" s="95" t="str">
        <f>IF(COUNTIF(E4:E6,"〇")=1,IF(E4="〇",0,IF(E5="〇",1,IF(E6="〇",2,""))),"いずれか1つに〇をつけてください")</f>
        <v>いずれか1つに〇をつけてください</v>
      </c>
      <c r="G4" s="106">
        <f>SUM(F4:F30)</f>
        <v>0</v>
      </c>
      <c r="H4" s="106">
        <f>(G4/(2*9))*10</f>
        <v>0</v>
      </c>
      <c r="I4" t="str">
        <f>IF(COUNTIF(E4:E6,"〇")=1,"OK","いずれか1つに〇をつけてください")</f>
        <v>いずれか1つに〇をつけてください</v>
      </c>
    </row>
    <row r="5" spans="1:9">
      <c r="A5" s="104"/>
      <c r="B5" s="90"/>
      <c r="C5" s="93"/>
      <c r="D5" s="61" t="s">
        <v>61</v>
      </c>
      <c r="E5" s="67"/>
      <c r="F5" s="96"/>
      <c r="G5" s="107"/>
      <c r="H5" s="107"/>
    </row>
    <row r="6" spans="1:9">
      <c r="A6" s="104"/>
      <c r="B6" s="91"/>
      <c r="C6" s="94"/>
      <c r="D6" s="61" t="s">
        <v>62</v>
      </c>
      <c r="E6" s="67"/>
      <c r="F6" s="97"/>
      <c r="G6" s="107"/>
      <c r="H6" s="107"/>
    </row>
    <row r="7" spans="1:9">
      <c r="A7" s="104"/>
      <c r="B7" s="89">
        <v>2</v>
      </c>
      <c r="C7" s="92" t="s">
        <v>1</v>
      </c>
      <c r="D7" s="61" t="s">
        <v>63</v>
      </c>
      <c r="E7" s="67"/>
      <c r="F7" s="95" t="str">
        <f t="shared" ref="F7" si="0">IF(COUNTIF(E7:E9,"〇")=1,IF(E7="〇",0,IF(E8="〇",1,IF(E9="〇",2,""))),"いずれか1つに〇をつけてください")</f>
        <v>いずれか1つに〇をつけてください</v>
      </c>
      <c r="G7" s="107"/>
      <c r="H7" s="107"/>
    </row>
    <row r="8" spans="1:9">
      <c r="A8" s="104"/>
      <c r="B8" s="90"/>
      <c r="C8" s="93"/>
      <c r="D8" s="61" t="s">
        <v>64</v>
      </c>
      <c r="E8" s="67"/>
      <c r="F8" s="96"/>
      <c r="G8" s="107"/>
      <c r="H8" s="107"/>
    </row>
    <row r="9" spans="1:9">
      <c r="A9" s="104"/>
      <c r="B9" s="91"/>
      <c r="C9" s="94"/>
      <c r="D9" s="61" t="s">
        <v>65</v>
      </c>
      <c r="E9" s="67"/>
      <c r="F9" s="97"/>
      <c r="G9" s="107"/>
      <c r="H9" s="107"/>
    </row>
    <row r="10" spans="1:9">
      <c r="A10" s="104"/>
      <c r="B10" s="89">
        <v>3</v>
      </c>
      <c r="C10" s="92" t="s">
        <v>2</v>
      </c>
      <c r="D10" s="61" t="s">
        <v>66</v>
      </c>
      <c r="E10" s="67"/>
      <c r="F10" s="95" t="str">
        <f t="shared" ref="F10" si="1">IF(COUNTIF(E10:E12,"〇")=1,IF(E10="〇",0,IF(E11="〇",1,IF(E12="〇",2,""))),"いずれか1つに〇をつけてください")</f>
        <v>いずれか1つに〇をつけてください</v>
      </c>
      <c r="G10" s="107"/>
      <c r="H10" s="107"/>
    </row>
    <row r="11" spans="1:9">
      <c r="A11" s="104"/>
      <c r="B11" s="90"/>
      <c r="C11" s="93"/>
      <c r="D11" s="61" t="s">
        <v>67</v>
      </c>
      <c r="E11" s="67"/>
      <c r="F11" s="96"/>
      <c r="G11" s="107"/>
      <c r="H11" s="107"/>
    </row>
    <row r="12" spans="1:9">
      <c r="A12" s="104"/>
      <c r="B12" s="91"/>
      <c r="C12" s="94"/>
      <c r="D12" s="61" t="s">
        <v>68</v>
      </c>
      <c r="E12" s="67"/>
      <c r="F12" s="97"/>
      <c r="G12" s="107"/>
      <c r="H12" s="107"/>
    </row>
    <row r="13" spans="1:9">
      <c r="A13" s="104"/>
      <c r="B13" s="89">
        <v>4</v>
      </c>
      <c r="C13" s="92" t="s">
        <v>3</v>
      </c>
      <c r="D13" s="61" t="s">
        <v>69</v>
      </c>
      <c r="E13" s="67"/>
      <c r="F13" s="95" t="str">
        <f t="shared" ref="F13" si="2">IF(COUNTIF(E13:E15,"〇")=1,IF(E13="〇",0,IF(E14="〇",1,IF(E15="〇",2,""))),"いずれか1つに〇をつけてください")</f>
        <v>いずれか1つに〇をつけてください</v>
      </c>
      <c r="G13" s="107"/>
      <c r="H13" s="107"/>
    </row>
    <row r="14" spans="1:9">
      <c r="A14" s="104"/>
      <c r="B14" s="90"/>
      <c r="C14" s="93"/>
      <c r="D14" s="61" t="s">
        <v>70</v>
      </c>
      <c r="E14" s="67"/>
      <c r="F14" s="96"/>
      <c r="G14" s="107"/>
      <c r="H14" s="107"/>
    </row>
    <row r="15" spans="1:9">
      <c r="A15" s="104"/>
      <c r="B15" s="91"/>
      <c r="C15" s="94"/>
      <c r="D15" s="61" t="s">
        <v>71</v>
      </c>
      <c r="E15" s="67"/>
      <c r="F15" s="97"/>
      <c r="G15" s="107"/>
      <c r="H15" s="107"/>
    </row>
    <row r="16" spans="1:9">
      <c r="A16" s="104"/>
      <c r="B16" s="89">
        <v>5</v>
      </c>
      <c r="C16" s="92" t="s">
        <v>247</v>
      </c>
      <c r="D16" s="61" t="s">
        <v>72</v>
      </c>
      <c r="E16" s="67"/>
      <c r="F16" s="95" t="str">
        <f t="shared" ref="F16" si="3">IF(COUNTIF(E16:E18,"〇")=1,IF(E16="〇",0,IF(E17="〇",1,IF(E18="〇",2,""))),"いずれか1つに〇をつけてください")</f>
        <v>いずれか1つに〇をつけてください</v>
      </c>
      <c r="G16" s="107"/>
      <c r="H16" s="107"/>
    </row>
    <row r="17" spans="1:8">
      <c r="A17" s="104"/>
      <c r="B17" s="90"/>
      <c r="C17" s="93"/>
      <c r="D17" s="61" t="s">
        <v>73</v>
      </c>
      <c r="E17" s="67"/>
      <c r="F17" s="96"/>
      <c r="G17" s="107"/>
      <c r="H17" s="107"/>
    </row>
    <row r="18" spans="1:8">
      <c r="A18" s="104"/>
      <c r="B18" s="91"/>
      <c r="C18" s="94"/>
      <c r="D18" s="61" t="s">
        <v>74</v>
      </c>
      <c r="E18" s="67"/>
      <c r="F18" s="97"/>
      <c r="G18" s="107"/>
      <c r="H18" s="107"/>
    </row>
    <row r="19" spans="1:8">
      <c r="A19" s="104"/>
      <c r="B19" s="89">
        <v>6</v>
      </c>
      <c r="C19" s="92" t="s">
        <v>248</v>
      </c>
      <c r="D19" s="61" t="s">
        <v>75</v>
      </c>
      <c r="E19" s="67"/>
      <c r="F19" s="95" t="str">
        <f t="shared" ref="F19" si="4">IF(COUNTIF(E19:E21,"〇")=1,IF(E19="〇",0,IF(E20="〇",1,IF(E21="〇",2,""))),"いずれか1つに〇をつけてください")</f>
        <v>いずれか1つに〇をつけてください</v>
      </c>
      <c r="G19" s="107"/>
      <c r="H19" s="107"/>
    </row>
    <row r="20" spans="1:8">
      <c r="A20" s="104"/>
      <c r="B20" s="90"/>
      <c r="C20" s="93"/>
      <c r="D20" s="61" t="s">
        <v>76</v>
      </c>
      <c r="E20" s="67"/>
      <c r="F20" s="96"/>
      <c r="G20" s="107"/>
      <c r="H20" s="107"/>
    </row>
    <row r="21" spans="1:8">
      <c r="A21" s="104"/>
      <c r="B21" s="91"/>
      <c r="C21" s="94"/>
      <c r="D21" s="61" t="s">
        <v>77</v>
      </c>
      <c r="E21" s="67"/>
      <c r="F21" s="97"/>
      <c r="G21" s="107"/>
      <c r="H21" s="107"/>
    </row>
    <row r="22" spans="1:8">
      <c r="A22" s="104"/>
      <c r="B22" s="89">
        <v>7</v>
      </c>
      <c r="C22" s="92" t="s">
        <v>4</v>
      </c>
      <c r="D22" s="61" t="s">
        <v>75</v>
      </c>
      <c r="E22" s="67"/>
      <c r="F22" s="95" t="str">
        <f t="shared" ref="F22" si="5">IF(COUNTIF(E22:E24,"〇")=1,IF(E22="〇",0,IF(E23="〇",1,IF(E24="〇",2,""))),"いずれか1つに〇をつけてください")</f>
        <v>いずれか1つに〇をつけてください</v>
      </c>
      <c r="G22" s="107"/>
      <c r="H22" s="107"/>
    </row>
    <row r="23" spans="1:8">
      <c r="A23" s="104"/>
      <c r="B23" s="90"/>
      <c r="C23" s="93"/>
      <c r="D23" s="61" t="s">
        <v>78</v>
      </c>
      <c r="E23" s="67"/>
      <c r="F23" s="96"/>
      <c r="G23" s="107"/>
      <c r="H23" s="107"/>
    </row>
    <row r="24" spans="1:8">
      <c r="A24" s="104"/>
      <c r="B24" s="91"/>
      <c r="C24" s="94"/>
      <c r="D24" s="61" t="s">
        <v>79</v>
      </c>
      <c r="E24" s="67"/>
      <c r="F24" s="97"/>
      <c r="G24" s="107"/>
      <c r="H24" s="107"/>
    </row>
    <row r="25" spans="1:8">
      <c r="A25" s="104"/>
      <c r="B25" s="89">
        <v>8</v>
      </c>
      <c r="C25" s="92" t="s">
        <v>5</v>
      </c>
      <c r="D25" s="61" t="s">
        <v>75</v>
      </c>
      <c r="E25" s="67"/>
      <c r="F25" s="95" t="str">
        <f t="shared" ref="F25" si="6">IF(COUNTIF(E25:E27,"〇")=1,IF(E25="〇",0,IF(E26="〇",1,IF(E27="〇",2,""))),"いずれか1つに〇をつけてください")</f>
        <v>いずれか1つに〇をつけてください</v>
      </c>
      <c r="G25" s="107"/>
      <c r="H25" s="107"/>
    </row>
    <row r="26" spans="1:8">
      <c r="A26" s="104"/>
      <c r="B26" s="90"/>
      <c r="C26" s="93"/>
      <c r="D26" s="61" t="s">
        <v>80</v>
      </c>
      <c r="E26" s="67"/>
      <c r="F26" s="96"/>
      <c r="G26" s="107"/>
      <c r="H26" s="107"/>
    </row>
    <row r="27" spans="1:8">
      <c r="A27" s="104"/>
      <c r="B27" s="91"/>
      <c r="C27" s="94"/>
      <c r="D27" s="61" t="s">
        <v>81</v>
      </c>
      <c r="E27" s="67"/>
      <c r="F27" s="97"/>
      <c r="G27" s="107"/>
      <c r="H27" s="107"/>
    </row>
    <row r="28" spans="1:8">
      <c r="A28" s="104"/>
      <c r="B28" s="89">
        <v>9</v>
      </c>
      <c r="C28" s="92" t="s">
        <v>6</v>
      </c>
      <c r="D28" s="61" t="s">
        <v>82</v>
      </c>
      <c r="E28" s="67"/>
      <c r="F28" s="95" t="str">
        <f t="shared" ref="F28" si="7">IF(COUNTIF(E28:E30,"〇")=1,IF(E28="〇",0,IF(E29="〇",1,IF(E30="〇",2,""))),"いずれか1つに〇をつけてください")</f>
        <v>いずれか1つに〇をつけてください</v>
      </c>
      <c r="G28" s="107"/>
      <c r="H28" s="107"/>
    </row>
    <row r="29" spans="1:8">
      <c r="A29" s="104"/>
      <c r="B29" s="90"/>
      <c r="C29" s="93"/>
      <c r="D29" s="61" t="s">
        <v>83</v>
      </c>
      <c r="E29" s="67"/>
      <c r="F29" s="96"/>
      <c r="G29" s="107"/>
      <c r="H29" s="107"/>
    </row>
    <row r="30" spans="1:8">
      <c r="A30" s="105"/>
      <c r="B30" s="91"/>
      <c r="C30" s="94"/>
      <c r="D30" s="61" t="s">
        <v>84</v>
      </c>
      <c r="E30" s="67"/>
      <c r="F30" s="97"/>
      <c r="G30" s="108"/>
      <c r="H30" s="108"/>
    </row>
    <row r="31" spans="1:8">
      <c r="A31" s="3" t="s">
        <v>7</v>
      </c>
      <c r="B31" s="13"/>
      <c r="C31" s="39"/>
      <c r="D31" s="4"/>
      <c r="E31" s="68"/>
      <c r="F31" s="76"/>
      <c r="G31" s="4"/>
      <c r="H31" s="4"/>
    </row>
    <row r="32" spans="1:8">
      <c r="A32" s="12"/>
      <c r="B32" s="13" t="s">
        <v>9</v>
      </c>
      <c r="C32" s="40"/>
      <c r="D32" s="19"/>
      <c r="E32" s="69"/>
      <c r="F32" s="77"/>
      <c r="G32" s="19"/>
      <c r="H32" s="19"/>
    </row>
    <row r="33" spans="1:8">
      <c r="A33" s="115" t="s">
        <v>51</v>
      </c>
      <c r="B33" s="89">
        <v>1</v>
      </c>
      <c r="C33" s="92" t="s">
        <v>24</v>
      </c>
      <c r="D33" s="61" t="s">
        <v>85</v>
      </c>
      <c r="E33" s="67"/>
      <c r="F33" s="95" t="str">
        <f>IF(COUNTIF(E33:E35,"〇")=1,IF(E33="〇",0,IF(E34="〇",1,IF(E35="〇",2,""))),"いずれか1つに〇をつけてください")</f>
        <v>いずれか1つに〇をつけてください</v>
      </c>
      <c r="G33" s="106">
        <f>SUM(F33:F76)</f>
        <v>0</v>
      </c>
      <c r="H33" s="106">
        <f>(G33/(2*16))*10</f>
        <v>0</v>
      </c>
    </row>
    <row r="34" spans="1:8">
      <c r="A34" s="116"/>
      <c r="B34" s="90"/>
      <c r="C34" s="93"/>
      <c r="D34" s="61" t="s">
        <v>86</v>
      </c>
      <c r="E34" s="67"/>
      <c r="F34" s="96"/>
      <c r="G34" s="107"/>
      <c r="H34" s="107"/>
    </row>
    <row r="35" spans="1:8">
      <c r="A35" s="116"/>
      <c r="B35" s="91"/>
      <c r="C35" s="94"/>
      <c r="D35" s="61" t="s">
        <v>87</v>
      </c>
      <c r="E35" s="67"/>
      <c r="F35" s="97"/>
      <c r="G35" s="107"/>
      <c r="H35" s="107"/>
    </row>
    <row r="36" spans="1:8">
      <c r="A36" s="116"/>
      <c r="B36" s="89">
        <v>2</v>
      </c>
      <c r="C36" s="92" t="s">
        <v>25</v>
      </c>
      <c r="D36" s="61" t="s">
        <v>88</v>
      </c>
      <c r="E36" s="67"/>
      <c r="F36" s="95" t="str">
        <f t="shared" ref="F36:F72" si="8">IF(COUNTIF(E36:E38,"〇")=1,IF(E36="〇",0,IF(E37="〇",1,IF(E38="〇",2,""))),"いずれか1つに〇をつけてください")</f>
        <v>いずれか1つに〇をつけてください</v>
      </c>
      <c r="G36" s="107"/>
      <c r="H36" s="107"/>
    </row>
    <row r="37" spans="1:8">
      <c r="A37" s="116"/>
      <c r="B37" s="90"/>
      <c r="C37" s="93"/>
      <c r="D37" s="61" t="s">
        <v>89</v>
      </c>
      <c r="E37" s="67"/>
      <c r="F37" s="96"/>
      <c r="G37" s="107"/>
      <c r="H37" s="107"/>
    </row>
    <row r="38" spans="1:8">
      <c r="A38" s="117"/>
      <c r="B38" s="91"/>
      <c r="C38" s="94"/>
      <c r="D38" s="61" t="s">
        <v>90</v>
      </c>
      <c r="E38" s="67"/>
      <c r="F38" s="97"/>
      <c r="G38" s="107"/>
      <c r="H38" s="107"/>
    </row>
    <row r="39" spans="1:8">
      <c r="A39" s="115" t="s">
        <v>52</v>
      </c>
      <c r="B39" s="89">
        <v>3</v>
      </c>
      <c r="C39" s="92" t="s">
        <v>22</v>
      </c>
      <c r="D39" s="61" t="s">
        <v>91</v>
      </c>
      <c r="E39" s="67"/>
      <c r="F39" s="95" t="str">
        <f t="shared" si="8"/>
        <v>いずれか1つに〇をつけてください</v>
      </c>
      <c r="G39" s="107"/>
      <c r="H39" s="107"/>
    </row>
    <row r="40" spans="1:8">
      <c r="A40" s="116"/>
      <c r="B40" s="90"/>
      <c r="C40" s="93"/>
      <c r="D40" s="61" t="s">
        <v>92</v>
      </c>
      <c r="E40" s="67"/>
      <c r="F40" s="96"/>
      <c r="G40" s="107"/>
      <c r="H40" s="107"/>
    </row>
    <row r="41" spans="1:8">
      <c r="A41" s="116"/>
      <c r="B41" s="91"/>
      <c r="C41" s="94"/>
      <c r="D41" s="61" t="s">
        <v>93</v>
      </c>
      <c r="E41" s="67"/>
      <c r="F41" s="97"/>
      <c r="G41" s="107"/>
      <c r="H41" s="107"/>
    </row>
    <row r="42" spans="1:8">
      <c r="A42" s="116"/>
      <c r="B42" s="89">
        <v>4</v>
      </c>
      <c r="C42" s="92" t="s">
        <v>23</v>
      </c>
      <c r="D42" s="61" t="s">
        <v>94</v>
      </c>
      <c r="E42" s="67"/>
      <c r="F42" s="95" t="str">
        <f t="shared" si="8"/>
        <v>いずれか1つに〇をつけてください</v>
      </c>
      <c r="G42" s="107"/>
      <c r="H42" s="107"/>
    </row>
    <row r="43" spans="1:8">
      <c r="A43" s="116"/>
      <c r="B43" s="90"/>
      <c r="C43" s="93"/>
      <c r="D43" s="61" t="s">
        <v>95</v>
      </c>
      <c r="E43" s="67"/>
      <c r="F43" s="96"/>
      <c r="G43" s="107"/>
      <c r="H43" s="107"/>
    </row>
    <row r="44" spans="1:8">
      <c r="A44" s="116"/>
      <c r="B44" s="91"/>
      <c r="C44" s="94"/>
      <c r="D44" s="61" t="s">
        <v>96</v>
      </c>
      <c r="E44" s="67"/>
      <c r="F44" s="97"/>
      <c r="G44" s="107"/>
      <c r="H44" s="107"/>
    </row>
    <row r="45" spans="1:8">
      <c r="A45" s="116"/>
      <c r="B45" s="89">
        <v>5</v>
      </c>
      <c r="C45" s="92" t="s">
        <v>10</v>
      </c>
      <c r="D45" s="61" t="s">
        <v>97</v>
      </c>
      <c r="E45" s="67"/>
      <c r="F45" s="95" t="str">
        <f t="shared" si="8"/>
        <v>いずれか1つに〇をつけてください</v>
      </c>
      <c r="G45" s="107"/>
      <c r="H45" s="107"/>
    </row>
    <row r="46" spans="1:8">
      <c r="A46" s="116"/>
      <c r="B46" s="90"/>
      <c r="C46" s="93"/>
      <c r="D46" s="61" t="s">
        <v>98</v>
      </c>
      <c r="E46" s="67"/>
      <c r="F46" s="96"/>
      <c r="G46" s="107"/>
      <c r="H46" s="107"/>
    </row>
    <row r="47" spans="1:8">
      <c r="A47" s="117"/>
      <c r="B47" s="91"/>
      <c r="C47" s="94"/>
      <c r="D47" s="61" t="s">
        <v>99</v>
      </c>
      <c r="E47" s="67"/>
      <c r="F47" s="97"/>
      <c r="G47" s="107"/>
      <c r="H47" s="107"/>
    </row>
    <row r="48" spans="1:8">
      <c r="A48" s="115" t="s">
        <v>53</v>
      </c>
      <c r="B48" s="89">
        <v>6</v>
      </c>
      <c r="C48" s="92" t="s">
        <v>20</v>
      </c>
      <c r="D48" s="61" t="s">
        <v>100</v>
      </c>
      <c r="E48" s="67"/>
      <c r="F48" s="95" t="str">
        <f t="shared" si="8"/>
        <v>いずれか1つに〇をつけてください</v>
      </c>
      <c r="G48" s="107"/>
      <c r="H48" s="107"/>
    </row>
    <row r="49" spans="1:8">
      <c r="A49" s="116"/>
      <c r="B49" s="90"/>
      <c r="C49" s="93"/>
      <c r="D49" s="61" t="s">
        <v>101</v>
      </c>
      <c r="E49" s="67"/>
      <c r="F49" s="96"/>
      <c r="G49" s="107"/>
      <c r="H49" s="107"/>
    </row>
    <row r="50" spans="1:8">
      <c r="A50" s="116"/>
      <c r="B50" s="91"/>
      <c r="C50" s="94"/>
      <c r="D50" s="61" t="s">
        <v>102</v>
      </c>
      <c r="E50" s="67"/>
      <c r="F50" s="97"/>
      <c r="G50" s="107"/>
      <c r="H50" s="107"/>
    </row>
    <row r="51" spans="1:8">
      <c r="A51" s="116"/>
      <c r="B51" s="89">
        <v>7</v>
      </c>
      <c r="C51" s="92" t="s">
        <v>11</v>
      </c>
      <c r="D51" s="61" t="s">
        <v>103</v>
      </c>
      <c r="E51" s="67"/>
      <c r="F51" s="95" t="str">
        <f t="shared" si="8"/>
        <v>いずれか1つに〇をつけてください</v>
      </c>
      <c r="G51" s="107"/>
      <c r="H51" s="107"/>
    </row>
    <row r="52" spans="1:8">
      <c r="A52" s="116"/>
      <c r="B52" s="90"/>
      <c r="C52" s="93"/>
      <c r="D52" s="61" t="s">
        <v>249</v>
      </c>
      <c r="E52" s="67"/>
      <c r="F52" s="96"/>
      <c r="G52" s="107"/>
      <c r="H52" s="107"/>
    </row>
    <row r="53" spans="1:8">
      <c r="A53" s="116"/>
      <c r="B53" s="91"/>
      <c r="C53" s="94"/>
      <c r="D53" s="61" t="s">
        <v>104</v>
      </c>
      <c r="E53" s="67"/>
      <c r="F53" s="97"/>
      <c r="G53" s="107"/>
      <c r="H53" s="107"/>
    </row>
    <row r="54" spans="1:8">
      <c r="A54" s="116"/>
      <c r="B54" s="89">
        <v>8</v>
      </c>
      <c r="C54" s="92" t="s">
        <v>21</v>
      </c>
      <c r="D54" s="61" t="s">
        <v>103</v>
      </c>
      <c r="E54" s="67"/>
      <c r="F54" s="95" t="str">
        <f t="shared" si="8"/>
        <v>いずれか1つに〇をつけてください</v>
      </c>
      <c r="G54" s="107"/>
      <c r="H54" s="107"/>
    </row>
    <row r="55" spans="1:8">
      <c r="A55" s="116"/>
      <c r="B55" s="90"/>
      <c r="C55" s="93"/>
      <c r="D55" s="61" t="s">
        <v>249</v>
      </c>
      <c r="E55" s="67"/>
      <c r="F55" s="96"/>
      <c r="G55" s="107"/>
      <c r="H55" s="107"/>
    </row>
    <row r="56" spans="1:8">
      <c r="A56" s="116"/>
      <c r="B56" s="91"/>
      <c r="C56" s="94"/>
      <c r="D56" s="61" t="s">
        <v>104</v>
      </c>
      <c r="E56" s="67"/>
      <c r="F56" s="97"/>
      <c r="G56" s="107"/>
      <c r="H56" s="107"/>
    </row>
    <row r="57" spans="1:8">
      <c r="A57" s="116"/>
      <c r="B57" s="89">
        <v>9</v>
      </c>
      <c r="C57" s="92" t="s">
        <v>19</v>
      </c>
      <c r="D57" s="61" t="s">
        <v>103</v>
      </c>
      <c r="E57" s="67"/>
      <c r="F57" s="95" t="str">
        <f t="shared" si="8"/>
        <v>いずれか1つに〇をつけてください</v>
      </c>
      <c r="G57" s="107"/>
      <c r="H57" s="107"/>
    </row>
    <row r="58" spans="1:8">
      <c r="A58" s="116"/>
      <c r="B58" s="90"/>
      <c r="C58" s="93"/>
      <c r="D58" s="61" t="s">
        <v>249</v>
      </c>
      <c r="E58" s="67"/>
      <c r="F58" s="96"/>
      <c r="G58" s="107"/>
      <c r="H58" s="107"/>
    </row>
    <row r="59" spans="1:8">
      <c r="A59" s="116"/>
      <c r="B59" s="91"/>
      <c r="C59" s="94"/>
      <c r="D59" s="61" t="s">
        <v>104</v>
      </c>
      <c r="E59" s="67"/>
      <c r="F59" s="97"/>
      <c r="G59" s="107"/>
      <c r="H59" s="107"/>
    </row>
    <row r="60" spans="1:8">
      <c r="A60" s="116"/>
      <c r="B60" s="89">
        <v>10</v>
      </c>
      <c r="C60" s="92" t="s">
        <v>50</v>
      </c>
      <c r="D60" s="61" t="s">
        <v>103</v>
      </c>
      <c r="E60" s="67"/>
      <c r="F60" s="95" t="str">
        <f t="shared" si="8"/>
        <v>いずれか1つに〇をつけてください</v>
      </c>
      <c r="G60" s="107"/>
      <c r="H60" s="107"/>
    </row>
    <row r="61" spans="1:8">
      <c r="A61" s="116"/>
      <c r="B61" s="90"/>
      <c r="C61" s="93"/>
      <c r="D61" s="61" t="s">
        <v>249</v>
      </c>
      <c r="E61" s="67"/>
      <c r="F61" s="96"/>
      <c r="G61" s="107"/>
      <c r="H61" s="107"/>
    </row>
    <row r="62" spans="1:8">
      <c r="A62" s="117"/>
      <c r="B62" s="91"/>
      <c r="C62" s="94"/>
      <c r="D62" s="61" t="s">
        <v>104</v>
      </c>
      <c r="E62" s="67"/>
      <c r="F62" s="97"/>
      <c r="G62" s="107"/>
      <c r="H62" s="107"/>
    </row>
    <row r="63" spans="1:8">
      <c r="A63" s="57" t="s">
        <v>54</v>
      </c>
      <c r="B63" s="89">
        <v>11</v>
      </c>
      <c r="C63" s="92" t="s">
        <v>13</v>
      </c>
      <c r="D63" s="61" t="s">
        <v>105</v>
      </c>
      <c r="E63" s="67"/>
      <c r="F63" s="95" t="str">
        <f t="shared" si="8"/>
        <v>いずれか1つに〇をつけてください</v>
      </c>
      <c r="G63" s="107"/>
      <c r="H63" s="107"/>
    </row>
    <row r="64" spans="1:8">
      <c r="A64" s="58"/>
      <c r="B64" s="90"/>
      <c r="C64" s="93"/>
      <c r="D64" s="61" t="s">
        <v>106</v>
      </c>
      <c r="E64" s="67"/>
      <c r="F64" s="96"/>
      <c r="G64" s="107"/>
      <c r="H64" s="107"/>
    </row>
    <row r="65" spans="1:8">
      <c r="A65" s="58"/>
      <c r="B65" s="91"/>
      <c r="C65" s="94"/>
      <c r="D65" s="61" t="s">
        <v>250</v>
      </c>
      <c r="E65" s="67"/>
      <c r="F65" s="97"/>
      <c r="G65" s="107"/>
      <c r="H65" s="107"/>
    </row>
    <row r="66" spans="1:8">
      <c r="A66" s="58"/>
      <c r="B66" s="89">
        <v>12</v>
      </c>
      <c r="C66" s="92" t="s">
        <v>14</v>
      </c>
      <c r="D66" s="61" t="s">
        <v>107</v>
      </c>
      <c r="E66" s="67"/>
      <c r="F66" s="95" t="str">
        <f t="shared" si="8"/>
        <v>いずれか1つに〇をつけてください</v>
      </c>
      <c r="G66" s="107"/>
      <c r="H66" s="107"/>
    </row>
    <row r="67" spans="1:8">
      <c r="A67" s="58"/>
      <c r="B67" s="90"/>
      <c r="C67" s="93"/>
      <c r="D67" s="61" t="s">
        <v>108</v>
      </c>
      <c r="E67" s="67"/>
      <c r="F67" s="96"/>
      <c r="G67" s="107"/>
      <c r="H67" s="107"/>
    </row>
    <row r="68" spans="1:8">
      <c r="A68" s="58"/>
      <c r="B68" s="91"/>
      <c r="C68" s="94"/>
      <c r="D68" s="61" t="s">
        <v>109</v>
      </c>
      <c r="E68" s="67"/>
      <c r="F68" s="97"/>
      <c r="G68" s="107"/>
      <c r="H68" s="107"/>
    </row>
    <row r="69" spans="1:8">
      <c r="A69" s="58"/>
      <c r="B69" s="89">
        <v>13</v>
      </c>
      <c r="C69" s="92" t="s">
        <v>15</v>
      </c>
      <c r="D69" s="61" t="s">
        <v>110</v>
      </c>
      <c r="E69" s="67"/>
      <c r="F69" s="95" t="str">
        <f t="shared" si="8"/>
        <v>いずれか1つに〇をつけてください</v>
      </c>
      <c r="G69" s="107"/>
      <c r="H69" s="107"/>
    </row>
    <row r="70" spans="1:8">
      <c r="A70" s="58"/>
      <c r="B70" s="90"/>
      <c r="C70" s="93"/>
      <c r="D70" s="61" t="s">
        <v>111</v>
      </c>
      <c r="E70" s="67"/>
      <c r="F70" s="96"/>
      <c r="G70" s="107"/>
      <c r="H70" s="107"/>
    </row>
    <row r="71" spans="1:8">
      <c r="A71" s="58"/>
      <c r="B71" s="91"/>
      <c r="C71" s="94"/>
      <c r="D71" s="61" t="s">
        <v>112</v>
      </c>
      <c r="E71" s="67"/>
      <c r="F71" s="97"/>
      <c r="G71" s="107"/>
      <c r="H71" s="107"/>
    </row>
    <row r="72" spans="1:8">
      <c r="A72" s="58"/>
      <c r="B72" s="89">
        <v>14</v>
      </c>
      <c r="C72" s="92" t="s">
        <v>16</v>
      </c>
      <c r="D72" s="61" t="s">
        <v>113</v>
      </c>
      <c r="E72" s="67"/>
      <c r="F72" s="95" t="str">
        <f t="shared" si="8"/>
        <v>いずれか1つに〇をつけてください</v>
      </c>
      <c r="G72" s="107"/>
      <c r="H72" s="107"/>
    </row>
    <row r="73" spans="1:8">
      <c r="A73" s="58"/>
      <c r="B73" s="90"/>
      <c r="C73" s="93"/>
      <c r="D73" s="61" t="s">
        <v>114</v>
      </c>
      <c r="E73" s="67"/>
      <c r="F73" s="96"/>
      <c r="G73" s="107"/>
      <c r="H73" s="107"/>
    </row>
    <row r="74" spans="1:8">
      <c r="A74" s="59"/>
      <c r="B74" s="91"/>
      <c r="C74" s="94"/>
      <c r="D74" s="61" t="s">
        <v>115</v>
      </c>
      <c r="E74" s="67"/>
      <c r="F74" s="97"/>
      <c r="G74" s="107"/>
      <c r="H74" s="107"/>
    </row>
    <row r="75" spans="1:8" ht="37.5" customHeight="1">
      <c r="A75" s="57"/>
      <c r="B75" s="62">
        <v>15</v>
      </c>
      <c r="C75" s="63" t="s">
        <v>17</v>
      </c>
      <c r="D75" s="61" t="s">
        <v>157</v>
      </c>
      <c r="E75" s="67"/>
      <c r="F75" s="78" t="str">
        <f>IF(COUNTIF(E75,"〇")=1,IF(E75="〇",2,0),"〇をつけてください")</f>
        <v>〇をつけてください</v>
      </c>
      <c r="G75" s="107"/>
      <c r="H75" s="107"/>
    </row>
    <row r="76" spans="1:8" ht="37.5" customHeight="1">
      <c r="A76" s="59"/>
      <c r="B76" s="64">
        <v>16</v>
      </c>
      <c r="C76" s="63" t="s">
        <v>18</v>
      </c>
      <c r="D76" s="61" t="s">
        <v>157</v>
      </c>
      <c r="E76" s="67"/>
      <c r="F76" s="78" t="str">
        <f>IF(COUNTIF(E76,"〇")=1,IF(E76="〇",2,0),"〇をつけてください")</f>
        <v>〇をつけてください</v>
      </c>
      <c r="G76" s="108"/>
      <c r="H76" s="108"/>
    </row>
    <row r="77" spans="1:8">
      <c r="A77" s="5" t="s">
        <v>170</v>
      </c>
      <c r="B77" s="15"/>
      <c r="C77" s="41"/>
      <c r="D77" s="6"/>
      <c r="E77" s="70"/>
      <c r="F77" s="79"/>
      <c r="G77" s="6"/>
      <c r="H77" s="6"/>
    </row>
    <row r="78" spans="1:8">
      <c r="A78" s="14"/>
      <c r="B78" s="15" t="s">
        <v>26</v>
      </c>
      <c r="C78" s="42"/>
      <c r="D78" s="20"/>
      <c r="E78" s="71"/>
      <c r="F78" s="80"/>
      <c r="G78" s="20"/>
      <c r="H78" s="20"/>
    </row>
    <row r="79" spans="1:8">
      <c r="A79" s="118" t="s">
        <v>55</v>
      </c>
      <c r="B79" s="89">
        <v>1</v>
      </c>
      <c r="C79" s="92" t="s">
        <v>27</v>
      </c>
      <c r="D79" s="61" t="s">
        <v>116</v>
      </c>
      <c r="E79" s="67"/>
      <c r="F79" s="95" t="str">
        <f t="shared" ref="F79:F121" si="9">IF(COUNTIF(E79:E81,"〇")=1,IF(E79="〇",0,IF(E80="〇",1,IF(E81="〇",2,""))),"いずれか1つに〇をつけてください")</f>
        <v>いずれか1つに〇をつけてください</v>
      </c>
      <c r="G79" s="106">
        <f>SUM(F79:F126)</f>
        <v>0</v>
      </c>
      <c r="H79" s="106">
        <f>(G79 /(2*16))*10</f>
        <v>0</v>
      </c>
    </row>
    <row r="80" spans="1:8">
      <c r="A80" s="119"/>
      <c r="B80" s="90"/>
      <c r="C80" s="93"/>
      <c r="D80" s="61" t="s">
        <v>117</v>
      </c>
      <c r="E80" s="67"/>
      <c r="F80" s="96"/>
      <c r="G80" s="107"/>
      <c r="H80" s="107"/>
    </row>
    <row r="81" spans="1:8">
      <c r="A81" s="119"/>
      <c r="B81" s="91"/>
      <c r="C81" s="94"/>
      <c r="D81" s="61" t="s">
        <v>118</v>
      </c>
      <c r="E81" s="67"/>
      <c r="F81" s="97"/>
      <c r="G81" s="107"/>
      <c r="H81" s="107"/>
    </row>
    <row r="82" spans="1:8">
      <c r="A82" s="119"/>
      <c r="B82" s="89">
        <v>2</v>
      </c>
      <c r="C82" s="92" t="s">
        <v>28</v>
      </c>
      <c r="D82" s="61" t="s">
        <v>116</v>
      </c>
      <c r="E82" s="67"/>
      <c r="F82" s="95" t="str">
        <f t="shared" si="9"/>
        <v>いずれか1つに〇をつけてください</v>
      </c>
      <c r="G82" s="107"/>
      <c r="H82" s="107"/>
    </row>
    <row r="83" spans="1:8">
      <c r="A83" s="119"/>
      <c r="B83" s="90"/>
      <c r="C83" s="93"/>
      <c r="D83" s="61" t="s">
        <v>119</v>
      </c>
      <c r="E83" s="67"/>
      <c r="F83" s="96"/>
      <c r="G83" s="107"/>
      <c r="H83" s="107"/>
    </row>
    <row r="84" spans="1:8">
      <c r="A84" s="119"/>
      <c r="B84" s="91"/>
      <c r="C84" s="94"/>
      <c r="D84" s="61" t="s">
        <v>120</v>
      </c>
      <c r="E84" s="67"/>
      <c r="F84" s="97"/>
      <c r="G84" s="107"/>
      <c r="H84" s="107"/>
    </row>
    <row r="85" spans="1:8">
      <c r="A85" s="119"/>
      <c r="B85" s="89">
        <v>3</v>
      </c>
      <c r="C85" s="92" t="s">
        <v>29</v>
      </c>
      <c r="D85" s="61" t="s">
        <v>116</v>
      </c>
      <c r="E85" s="67"/>
      <c r="F85" s="95" t="str">
        <f t="shared" si="9"/>
        <v>いずれか1つに〇をつけてください</v>
      </c>
      <c r="G85" s="107"/>
      <c r="H85" s="107"/>
    </row>
    <row r="86" spans="1:8">
      <c r="A86" s="119"/>
      <c r="B86" s="90"/>
      <c r="C86" s="93"/>
      <c r="D86" s="61" t="s">
        <v>119</v>
      </c>
      <c r="E86" s="67"/>
      <c r="F86" s="96"/>
      <c r="G86" s="107"/>
      <c r="H86" s="107"/>
    </row>
    <row r="87" spans="1:8">
      <c r="A87" s="120"/>
      <c r="B87" s="91"/>
      <c r="C87" s="94"/>
      <c r="D87" s="61" t="s">
        <v>120</v>
      </c>
      <c r="E87" s="67"/>
      <c r="F87" s="97"/>
      <c r="G87" s="107"/>
      <c r="H87" s="107"/>
    </row>
    <row r="88" spans="1:8">
      <c r="A88" s="118" t="s">
        <v>56</v>
      </c>
      <c r="B88" s="89">
        <v>4</v>
      </c>
      <c r="C88" s="92" t="s">
        <v>30</v>
      </c>
      <c r="D88" s="61" t="s">
        <v>121</v>
      </c>
      <c r="E88" s="67"/>
      <c r="F88" s="95" t="str">
        <f t="shared" si="9"/>
        <v>いずれか1つに〇をつけてください</v>
      </c>
      <c r="G88" s="107"/>
      <c r="H88" s="107"/>
    </row>
    <row r="89" spans="1:8">
      <c r="A89" s="119"/>
      <c r="B89" s="90"/>
      <c r="C89" s="93"/>
      <c r="D89" s="61" t="s">
        <v>122</v>
      </c>
      <c r="E89" s="67"/>
      <c r="F89" s="96"/>
      <c r="G89" s="107"/>
      <c r="H89" s="107"/>
    </row>
    <row r="90" spans="1:8">
      <c r="A90" s="119"/>
      <c r="B90" s="91"/>
      <c r="C90" s="94"/>
      <c r="D90" s="61" t="s">
        <v>123</v>
      </c>
      <c r="E90" s="67"/>
      <c r="F90" s="97"/>
      <c r="G90" s="107"/>
      <c r="H90" s="107"/>
    </row>
    <row r="91" spans="1:8">
      <c r="A91" s="119"/>
      <c r="B91" s="89">
        <v>5</v>
      </c>
      <c r="C91" s="92" t="s">
        <v>31</v>
      </c>
      <c r="D91" s="61" t="s">
        <v>124</v>
      </c>
      <c r="E91" s="67"/>
      <c r="F91" s="95" t="str">
        <f t="shared" si="9"/>
        <v>いずれか1つに〇をつけてください</v>
      </c>
      <c r="G91" s="107"/>
      <c r="H91" s="107"/>
    </row>
    <row r="92" spans="1:8">
      <c r="A92" s="119"/>
      <c r="B92" s="90"/>
      <c r="C92" s="93"/>
      <c r="D92" s="61" t="s">
        <v>125</v>
      </c>
      <c r="E92" s="67"/>
      <c r="F92" s="96"/>
      <c r="G92" s="107"/>
      <c r="H92" s="107"/>
    </row>
    <row r="93" spans="1:8">
      <c r="A93" s="119"/>
      <c r="B93" s="91"/>
      <c r="C93" s="94"/>
      <c r="D93" s="61" t="s">
        <v>126</v>
      </c>
      <c r="E93" s="67"/>
      <c r="F93" s="97"/>
      <c r="G93" s="107"/>
      <c r="H93" s="107"/>
    </row>
    <row r="94" spans="1:8">
      <c r="A94" s="119"/>
      <c r="B94" s="89">
        <v>6</v>
      </c>
      <c r="C94" s="92" t="s">
        <v>32</v>
      </c>
      <c r="D94" s="61" t="s">
        <v>127</v>
      </c>
      <c r="E94" s="67"/>
      <c r="F94" s="95" t="str">
        <f t="shared" si="9"/>
        <v>いずれか1つに〇をつけてください</v>
      </c>
      <c r="G94" s="107"/>
      <c r="H94" s="107"/>
    </row>
    <row r="95" spans="1:8">
      <c r="A95" s="119"/>
      <c r="B95" s="90"/>
      <c r="C95" s="93"/>
      <c r="D95" s="61" t="s">
        <v>128</v>
      </c>
      <c r="E95" s="67"/>
      <c r="F95" s="96"/>
      <c r="G95" s="107"/>
      <c r="H95" s="107"/>
    </row>
    <row r="96" spans="1:8">
      <c r="A96" s="119"/>
      <c r="B96" s="91"/>
      <c r="C96" s="94"/>
      <c r="D96" s="61" t="s">
        <v>129</v>
      </c>
      <c r="E96" s="67"/>
      <c r="F96" s="97"/>
      <c r="G96" s="107"/>
      <c r="H96" s="107"/>
    </row>
    <row r="97" spans="1:8">
      <c r="A97" s="119"/>
      <c r="B97" s="89">
        <v>7</v>
      </c>
      <c r="C97" s="92" t="s">
        <v>33</v>
      </c>
      <c r="D97" s="61" t="s">
        <v>130</v>
      </c>
      <c r="E97" s="67"/>
      <c r="F97" s="95" t="str">
        <f t="shared" si="9"/>
        <v>いずれか1つに〇をつけてください</v>
      </c>
      <c r="G97" s="107"/>
      <c r="H97" s="107"/>
    </row>
    <row r="98" spans="1:8">
      <c r="A98" s="119"/>
      <c r="B98" s="90"/>
      <c r="C98" s="93"/>
      <c r="D98" s="61" t="s">
        <v>131</v>
      </c>
      <c r="E98" s="67"/>
      <c r="F98" s="96"/>
      <c r="G98" s="107"/>
      <c r="H98" s="107"/>
    </row>
    <row r="99" spans="1:8">
      <c r="A99" s="120"/>
      <c r="B99" s="91"/>
      <c r="C99" s="94"/>
      <c r="D99" s="61" t="s">
        <v>132</v>
      </c>
      <c r="E99" s="67"/>
      <c r="F99" s="97"/>
      <c r="G99" s="107"/>
      <c r="H99" s="107"/>
    </row>
    <row r="100" spans="1:8">
      <c r="A100" s="118" t="s">
        <v>57</v>
      </c>
      <c r="B100" s="89">
        <v>8</v>
      </c>
      <c r="C100" s="92" t="s">
        <v>34</v>
      </c>
      <c r="D100" s="61" t="s">
        <v>133</v>
      </c>
      <c r="E100" s="67"/>
      <c r="F100" s="95" t="str">
        <f t="shared" si="9"/>
        <v>いずれか1つに〇をつけてください</v>
      </c>
      <c r="G100" s="107"/>
      <c r="H100" s="107"/>
    </row>
    <row r="101" spans="1:8">
      <c r="A101" s="119"/>
      <c r="B101" s="90"/>
      <c r="C101" s="93"/>
      <c r="D101" s="61" t="s">
        <v>134</v>
      </c>
      <c r="E101" s="67"/>
      <c r="F101" s="96"/>
      <c r="G101" s="107"/>
      <c r="H101" s="107"/>
    </row>
    <row r="102" spans="1:8">
      <c r="A102" s="119"/>
      <c r="B102" s="91"/>
      <c r="C102" s="94"/>
      <c r="D102" s="61" t="s">
        <v>135</v>
      </c>
      <c r="E102" s="67"/>
      <c r="F102" s="97"/>
      <c r="G102" s="107"/>
      <c r="H102" s="107"/>
    </row>
    <row r="103" spans="1:8">
      <c r="A103" s="119"/>
      <c r="B103" s="89">
        <v>9</v>
      </c>
      <c r="C103" s="92" t="s">
        <v>35</v>
      </c>
      <c r="D103" s="61" t="s">
        <v>136</v>
      </c>
      <c r="E103" s="67"/>
      <c r="F103" s="95" t="str">
        <f t="shared" si="9"/>
        <v>いずれか1つに〇をつけてください</v>
      </c>
      <c r="G103" s="107"/>
      <c r="H103" s="107"/>
    </row>
    <row r="104" spans="1:8">
      <c r="A104" s="119"/>
      <c r="B104" s="90"/>
      <c r="C104" s="93"/>
      <c r="D104" s="61" t="s">
        <v>137</v>
      </c>
      <c r="E104" s="67"/>
      <c r="F104" s="96"/>
      <c r="G104" s="107"/>
      <c r="H104" s="107"/>
    </row>
    <row r="105" spans="1:8">
      <c r="A105" s="119"/>
      <c r="B105" s="91"/>
      <c r="C105" s="94"/>
      <c r="D105" s="61" t="s">
        <v>138</v>
      </c>
      <c r="E105" s="67"/>
      <c r="F105" s="97"/>
      <c r="G105" s="107"/>
      <c r="H105" s="107"/>
    </row>
    <row r="106" spans="1:8">
      <c r="A106" s="119"/>
      <c r="B106" s="89">
        <v>10</v>
      </c>
      <c r="C106" s="92" t="s">
        <v>36</v>
      </c>
      <c r="D106" s="61" t="s">
        <v>136</v>
      </c>
      <c r="E106" s="67"/>
      <c r="F106" s="95" t="str">
        <f t="shared" si="9"/>
        <v>いずれか1つに〇をつけてください</v>
      </c>
      <c r="G106" s="107"/>
      <c r="H106" s="107"/>
    </row>
    <row r="107" spans="1:8">
      <c r="A107" s="119"/>
      <c r="B107" s="90"/>
      <c r="C107" s="93"/>
      <c r="D107" s="61" t="s">
        <v>137</v>
      </c>
      <c r="E107" s="67"/>
      <c r="F107" s="96"/>
      <c r="G107" s="107"/>
      <c r="H107" s="107"/>
    </row>
    <row r="108" spans="1:8">
      <c r="A108" s="120"/>
      <c r="B108" s="91"/>
      <c r="C108" s="94"/>
      <c r="D108" s="61" t="s">
        <v>138</v>
      </c>
      <c r="E108" s="67"/>
      <c r="F108" s="97"/>
      <c r="G108" s="107"/>
      <c r="H108" s="107"/>
    </row>
    <row r="109" spans="1:8">
      <c r="A109" s="118" t="s">
        <v>58</v>
      </c>
      <c r="B109" s="89">
        <v>11</v>
      </c>
      <c r="C109" s="92" t="s">
        <v>37</v>
      </c>
      <c r="D109" s="61" t="s">
        <v>139</v>
      </c>
      <c r="E109" s="67"/>
      <c r="F109" s="95" t="str">
        <f t="shared" si="9"/>
        <v>いずれか1つに〇をつけてください</v>
      </c>
      <c r="G109" s="107"/>
      <c r="H109" s="107"/>
    </row>
    <row r="110" spans="1:8">
      <c r="A110" s="119"/>
      <c r="B110" s="90"/>
      <c r="C110" s="93"/>
      <c r="D110" s="61" t="s">
        <v>140</v>
      </c>
      <c r="E110" s="67"/>
      <c r="F110" s="96"/>
      <c r="G110" s="107"/>
      <c r="H110" s="107"/>
    </row>
    <row r="111" spans="1:8">
      <c r="A111" s="119"/>
      <c r="B111" s="91"/>
      <c r="C111" s="94"/>
      <c r="D111" s="61" t="s">
        <v>141</v>
      </c>
      <c r="E111" s="67"/>
      <c r="F111" s="97"/>
      <c r="G111" s="107"/>
      <c r="H111" s="107"/>
    </row>
    <row r="112" spans="1:8">
      <c r="A112" s="119"/>
      <c r="B112" s="89">
        <v>12</v>
      </c>
      <c r="C112" s="92" t="s">
        <v>12</v>
      </c>
      <c r="D112" s="61" t="s">
        <v>142</v>
      </c>
      <c r="E112" s="67"/>
      <c r="F112" s="95" t="str">
        <f t="shared" si="9"/>
        <v>いずれか1つに〇をつけてください</v>
      </c>
      <c r="G112" s="107"/>
      <c r="H112" s="107"/>
    </row>
    <row r="113" spans="1:8">
      <c r="A113" s="119"/>
      <c r="B113" s="90"/>
      <c r="C113" s="93"/>
      <c r="D113" s="61" t="s">
        <v>143</v>
      </c>
      <c r="E113" s="67"/>
      <c r="F113" s="96"/>
      <c r="G113" s="107"/>
      <c r="H113" s="107"/>
    </row>
    <row r="114" spans="1:8">
      <c r="A114" s="120"/>
      <c r="B114" s="91"/>
      <c r="C114" s="94"/>
      <c r="D114" s="61" t="s">
        <v>144</v>
      </c>
      <c r="E114" s="67"/>
      <c r="F114" s="97"/>
      <c r="G114" s="107"/>
      <c r="H114" s="107"/>
    </row>
    <row r="115" spans="1:8">
      <c r="A115" s="118" t="s">
        <v>59</v>
      </c>
      <c r="B115" s="89">
        <v>13</v>
      </c>
      <c r="C115" s="92" t="s">
        <v>38</v>
      </c>
      <c r="D115" s="61" t="s">
        <v>145</v>
      </c>
      <c r="E115" s="67"/>
      <c r="F115" s="95" t="str">
        <f t="shared" si="9"/>
        <v>いずれか1つに〇をつけてください</v>
      </c>
      <c r="G115" s="107"/>
      <c r="H115" s="107"/>
    </row>
    <row r="116" spans="1:8">
      <c r="A116" s="119"/>
      <c r="B116" s="90"/>
      <c r="C116" s="93"/>
      <c r="D116" s="61" t="s">
        <v>146</v>
      </c>
      <c r="E116" s="67"/>
      <c r="F116" s="96"/>
      <c r="G116" s="107"/>
      <c r="H116" s="107"/>
    </row>
    <row r="117" spans="1:8">
      <c r="A117" s="119"/>
      <c r="B117" s="91"/>
      <c r="C117" s="94"/>
      <c r="D117" s="61" t="s">
        <v>147</v>
      </c>
      <c r="E117" s="67"/>
      <c r="F117" s="97"/>
      <c r="G117" s="107"/>
      <c r="H117" s="107"/>
    </row>
    <row r="118" spans="1:8">
      <c r="A118" s="119"/>
      <c r="B118" s="89">
        <v>14</v>
      </c>
      <c r="C118" s="92" t="s">
        <v>39</v>
      </c>
      <c r="D118" s="61" t="s">
        <v>142</v>
      </c>
      <c r="E118" s="67"/>
      <c r="F118" s="95" t="str">
        <f t="shared" si="9"/>
        <v>いずれか1つに〇をつけてください</v>
      </c>
      <c r="G118" s="107"/>
      <c r="H118" s="107"/>
    </row>
    <row r="119" spans="1:8">
      <c r="A119" s="119"/>
      <c r="B119" s="90"/>
      <c r="C119" s="93"/>
      <c r="D119" s="61" t="s">
        <v>143</v>
      </c>
      <c r="E119" s="67"/>
      <c r="F119" s="96"/>
      <c r="G119" s="107"/>
      <c r="H119" s="107"/>
    </row>
    <row r="120" spans="1:8">
      <c r="A120" s="119"/>
      <c r="B120" s="91"/>
      <c r="C120" s="94"/>
      <c r="D120" s="61" t="s">
        <v>148</v>
      </c>
      <c r="E120" s="67"/>
      <c r="F120" s="97"/>
      <c r="G120" s="107"/>
      <c r="H120" s="107"/>
    </row>
    <row r="121" spans="1:8">
      <c r="A121" s="119"/>
      <c r="B121" s="89">
        <v>15</v>
      </c>
      <c r="C121" s="92" t="s">
        <v>40</v>
      </c>
      <c r="D121" s="61" t="s">
        <v>149</v>
      </c>
      <c r="E121" s="67"/>
      <c r="F121" s="95" t="str">
        <f t="shared" si="9"/>
        <v>いずれか1つに〇をつけてください</v>
      </c>
      <c r="G121" s="107"/>
      <c r="H121" s="107"/>
    </row>
    <row r="122" spans="1:8">
      <c r="A122" s="119"/>
      <c r="B122" s="90"/>
      <c r="C122" s="93"/>
      <c r="D122" s="61" t="s">
        <v>150</v>
      </c>
      <c r="E122" s="67"/>
      <c r="F122" s="96"/>
      <c r="G122" s="107"/>
      <c r="H122" s="107"/>
    </row>
    <row r="123" spans="1:8">
      <c r="A123" s="120"/>
      <c r="B123" s="91"/>
      <c r="C123" s="94"/>
      <c r="D123" s="61" t="s">
        <v>151</v>
      </c>
      <c r="E123" s="67"/>
      <c r="F123" s="97"/>
      <c r="G123" s="107"/>
      <c r="H123" s="107"/>
    </row>
    <row r="124" spans="1:8">
      <c r="A124" s="118" t="s">
        <v>153</v>
      </c>
      <c r="B124" s="62">
        <v>16</v>
      </c>
      <c r="C124" s="63" t="s">
        <v>41</v>
      </c>
      <c r="D124" s="61" t="s">
        <v>157</v>
      </c>
      <c r="E124" s="67"/>
      <c r="F124" s="78" t="str">
        <f t="shared" ref="F124:F126" si="10">IF(COUNTIF(E124,"〇")=1,IF(E124="〇",2,0),"〇をつけてください")</f>
        <v>〇をつけてください</v>
      </c>
      <c r="G124" s="107"/>
      <c r="H124" s="107"/>
    </row>
    <row r="125" spans="1:8">
      <c r="A125" s="119"/>
      <c r="B125" s="62">
        <v>17</v>
      </c>
      <c r="C125" s="63" t="s">
        <v>42</v>
      </c>
      <c r="D125" s="61" t="s">
        <v>157</v>
      </c>
      <c r="E125" s="67"/>
      <c r="F125" s="78" t="str">
        <f t="shared" si="10"/>
        <v>〇をつけてください</v>
      </c>
      <c r="G125" s="107"/>
      <c r="H125" s="107"/>
    </row>
    <row r="126" spans="1:8">
      <c r="A126" s="120"/>
      <c r="B126" s="64">
        <v>18</v>
      </c>
      <c r="C126" s="63" t="s">
        <v>43</v>
      </c>
      <c r="D126" s="61" t="s">
        <v>157</v>
      </c>
      <c r="E126" s="67"/>
      <c r="F126" s="78" t="str">
        <f t="shared" si="10"/>
        <v>〇をつけてください</v>
      </c>
      <c r="G126" s="108"/>
      <c r="H126" s="108"/>
    </row>
    <row r="127" spans="1:8">
      <c r="A127" s="23" t="s">
        <v>210</v>
      </c>
      <c r="B127" s="24"/>
      <c r="C127" s="43"/>
      <c r="D127" s="7"/>
      <c r="E127" s="72"/>
      <c r="F127" s="81"/>
      <c r="G127" s="7"/>
      <c r="H127" s="7"/>
    </row>
    <row r="128" spans="1:8">
      <c r="A128" s="25"/>
      <c r="B128" s="24" t="s">
        <v>223</v>
      </c>
      <c r="C128" s="44"/>
      <c r="D128" s="21"/>
      <c r="E128" s="73"/>
      <c r="F128" s="82"/>
      <c r="G128" s="21"/>
      <c r="H128" s="21"/>
    </row>
    <row r="129" spans="1:8">
      <c r="A129" s="98" t="s">
        <v>211</v>
      </c>
      <c r="B129" s="30">
        <v>1</v>
      </c>
      <c r="C129" s="36" t="s">
        <v>175</v>
      </c>
      <c r="D129" s="36" t="s">
        <v>213</v>
      </c>
      <c r="E129" s="100" t="s">
        <v>212</v>
      </c>
      <c r="F129" s="60">
        <f>'企業の高付加価値化実現チェックリスト (4)データ活用'!F37</f>
        <v>0</v>
      </c>
      <c r="G129" s="106">
        <f>SUM(F129:F134)</f>
        <v>0</v>
      </c>
      <c r="H129" s="106">
        <f>(G129 /((2*1)+(33*3)))*10</f>
        <v>0</v>
      </c>
    </row>
    <row r="130" spans="1:8">
      <c r="A130" s="99"/>
      <c r="B130" s="30">
        <v>2</v>
      </c>
      <c r="C130" s="36" t="s">
        <v>220</v>
      </c>
      <c r="D130" s="36" t="s">
        <v>221</v>
      </c>
      <c r="E130" s="101"/>
      <c r="F130" s="60">
        <f>'企業の高付加価値化実現チェックリスト (4)データ活用'!G37</f>
        <v>0</v>
      </c>
      <c r="G130" s="107"/>
      <c r="H130" s="107"/>
    </row>
    <row r="131" spans="1:8" ht="18.75" customHeight="1">
      <c r="A131" s="99"/>
      <c r="B131" s="30">
        <v>3</v>
      </c>
      <c r="C131" s="36" t="s">
        <v>219</v>
      </c>
      <c r="D131" s="36" t="s">
        <v>222</v>
      </c>
      <c r="E131" s="102"/>
      <c r="F131" s="60">
        <f>'企業の高付加価値化実現チェックリスト (4)データ活用'!H37</f>
        <v>0</v>
      </c>
      <c r="G131" s="107"/>
      <c r="H131" s="107"/>
    </row>
    <row r="132" spans="1:8" ht="18.75" customHeight="1">
      <c r="A132" s="90"/>
      <c r="B132" s="89">
        <v>4</v>
      </c>
      <c r="C132" s="92" t="s">
        <v>216</v>
      </c>
      <c r="D132" s="26" t="s">
        <v>156</v>
      </c>
      <c r="E132" s="67"/>
      <c r="F132" s="95" t="str">
        <f t="shared" ref="F132" si="11">IF(COUNTIF(E132:E134,"〇")=1,IF(E132="〇",0,IF(E133="〇",1,IF(E134="〇",2,""))),"いずれか1つに〇をつけてください")</f>
        <v>いずれか1つに〇をつけてください</v>
      </c>
      <c r="G132" s="107"/>
      <c r="H132" s="107"/>
    </row>
    <row r="133" spans="1:8">
      <c r="A133" s="90"/>
      <c r="B133" s="90"/>
      <c r="C133" s="93"/>
      <c r="D133" s="26" t="s">
        <v>214</v>
      </c>
      <c r="E133" s="67"/>
      <c r="F133" s="96"/>
      <c r="G133" s="107"/>
      <c r="H133" s="107"/>
    </row>
    <row r="134" spans="1:8">
      <c r="A134" s="90"/>
      <c r="B134" s="91"/>
      <c r="C134" s="94"/>
      <c r="D134" s="26" t="s">
        <v>245</v>
      </c>
      <c r="E134" s="67"/>
      <c r="F134" s="97"/>
      <c r="G134" s="107"/>
      <c r="H134" s="107"/>
    </row>
    <row r="135" spans="1:8">
      <c r="A135" s="8" t="s">
        <v>173</v>
      </c>
      <c r="B135" s="17"/>
      <c r="C135" s="45"/>
      <c r="D135" s="9"/>
      <c r="E135" s="74"/>
      <c r="F135" s="83"/>
      <c r="G135" s="9"/>
      <c r="H135" s="9"/>
    </row>
    <row r="136" spans="1:8">
      <c r="A136" s="16"/>
      <c r="B136" s="17" t="s">
        <v>45</v>
      </c>
      <c r="C136" s="46"/>
      <c r="D136" s="22"/>
      <c r="E136" s="75"/>
      <c r="F136" s="84"/>
      <c r="G136" s="22"/>
      <c r="H136" s="22"/>
    </row>
    <row r="137" spans="1:8">
      <c r="A137" s="112" t="s">
        <v>154</v>
      </c>
      <c r="B137" s="64">
        <v>1</v>
      </c>
      <c r="C137" s="63" t="s">
        <v>159</v>
      </c>
      <c r="D137" s="61" t="s">
        <v>158</v>
      </c>
      <c r="E137" s="67"/>
      <c r="F137" s="78" t="str">
        <f t="shared" ref="F137:F145" si="12">IF(COUNTIF(E137,"〇")=1,IF(E137="〇",2,0),"〇をつけてください")</f>
        <v>〇をつけてください</v>
      </c>
      <c r="G137" s="106">
        <f>SUM(F137:F145)</f>
        <v>0</v>
      </c>
      <c r="H137" s="106">
        <f>(G137/(2*9))*10</f>
        <v>0</v>
      </c>
    </row>
    <row r="138" spans="1:8">
      <c r="A138" s="113"/>
      <c r="B138" s="64">
        <v>2</v>
      </c>
      <c r="C138" s="63" t="s">
        <v>160</v>
      </c>
      <c r="D138" s="61" t="s">
        <v>158</v>
      </c>
      <c r="E138" s="67"/>
      <c r="F138" s="78" t="str">
        <f t="shared" si="12"/>
        <v>〇をつけてください</v>
      </c>
      <c r="G138" s="107"/>
      <c r="H138" s="107"/>
    </row>
    <row r="139" spans="1:8">
      <c r="A139" s="113"/>
      <c r="B139" s="64">
        <v>3</v>
      </c>
      <c r="C139" s="63" t="s">
        <v>161</v>
      </c>
      <c r="D139" s="61" t="s">
        <v>158</v>
      </c>
      <c r="E139" s="67"/>
      <c r="F139" s="78" t="str">
        <f t="shared" si="12"/>
        <v>〇をつけてください</v>
      </c>
      <c r="G139" s="107"/>
      <c r="H139" s="107"/>
    </row>
    <row r="140" spans="1:8">
      <c r="A140" s="113"/>
      <c r="B140" s="62">
        <v>4</v>
      </c>
      <c r="C140" s="63" t="s">
        <v>162</v>
      </c>
      <c r="D140" s="61" t="s">
        <v>158</v>
      </c>
      <c r="E140" s="67"/>
      <c r="F140" s="78" t="str">
        <f t="shared" si="12"/>
        <v>〇をつけてください</v>
      </c>
      <c r="G140" s="107"/>
      <c r="H140" s="107"/>
    </row>
    <row r="141" spans="1:8">
      <c r="A141" s="114"/>
      <c r="B141" s="62">
        <v>5</v>
      </c>
      <c r="C141" s="63" t="s">
        <v>163</v>
      </c>
      <c r="D141" s="61" t="s">
        <v>158</v>
      </c>
      <c r="E141" s="67"/>
      <c r="F141" s="78" t="str">
        <f t="shared" si="12"/>
        <v>〇をつけてください</v>
      </c>
      <c r="G141" s="107"/>
      <c r="H141" s="107"/>
    </row>
    <row r="142" spans="1:8">
      <c r="A142" s="112" t="s">
        <v>155</v>
      </c>
      <c r="B142" s="62">
        <v>6</v>
      </c>
      <c r="C142" s="63" t="s">
        <v>46</v>
      </c>
      <c r="D142" s="61" t="s">
        <v>158</v>
      </c>
      <c r="E142" s="67"/>
      <c r="F142" s="78" t="str">
        <f t="shared" si="12"/>
        <v>〇をつけてください</v>
      </c>
      <c r="G142" s="107"/>
      <c r="H142" s="107"/>
    </row>
    <row r="143" spans="1:8">
      <c r="A143" s="113"/>
      <c r="B143" s="62">
        <v>7</v>
      </c>
      <c r="C143" s="63" t="s">
        <v>47</v>
      </c>
      <c r="D143" s="61" t="s">
        <v>158</v>
      </c>
      <c r="E143" s="67"/>
      <c r="F143" s="78" t="str">
        <f t="shared" si="12"/>
        <v>〇をつけてください</v>
      </c>
      <c r="G143" s="107"/>
      <c r="H143" s="107"/>
    </row>
    <row r="144" spans="1:8">
      <c r="A144" s="113"/>
      <c r="B144" s="62">
        <v>8</v>
      </c>
      <c r="C144" s="63" t="s">
        <v>48</v>
      </c>
      <c r="D144" s="61" t="s">
        <v>158</v>
      </c>
      <c r="E144" s="67"/>
      <c r="F144" s="78" t="str">
        <f t="shared" si="12"/>
        <v>〇をつけてください</v>
      </c>
      <c r="G144" s="107"/>
      <c r="H144" s="107"/>
    </row>
    <row r="145" spans="1:8">
      <c r="A145" s="114"/>
      <c r="B145" s="62">
        <v>9</v>
      </c>
      <c r="C145" s="63" t="s">
        <v>49</v>
      </c>
      <c r="D145" s="61" t="s">
        <v>158</v>
      </c>
      <c r="E145" s="67"/>
      <c r="F145" s="78" t="str">
        <f t="shared" si="12"/>
        <v>〇をつけてください</v>
      </c>
      <c r="G145" s="108"/>
      <c r="H145" s="108"/>
    </row>
  </sheetData>
  <mergeCells count="142">
    <mergeCell ref="G137:G145"/>
    <mergeCell ref="A1:D1"/>
    <mergeCell ref="H4:H30"/>
    <mergeCell ref="H33:H76"/>
    <mergeCell ref="H79:H126"/>
    <mergeCell ref="H129:H134"/>
    <mergeCell ref="H137:H145"/>
    <mergeCell ref="G129:G134"/>
    <mergeCell ref="G79:G126"/>
    <mergeCell ref="G33:G76"/>
    <mergeCell ref="G4:G30"/>
    <mergeCell ref="A137:A141"/>
    <mergeCell ref="A142:A145"/>
    <mergeCell ref="A33:A38"/>
    <mergeCell ref="A39:A47"/>
    <mergeCell ref="A48:A62"/>
    <mergeCell ref="A124:A126"/>
    <mergeCell ref="A79:A87"/>
    <mergeCell ref="A88:A99"/>
    <mergeCell ref="A100:A108"/>
    <mergeCell ref="A109:A114"/>
    <mergeCell ref="A115:A123"/>
    <mergeCell ref="C121:C123"/>
    <mergeCell ref="B118:B120"/>
    <mergeCell ref="B121:B123"/>
    <mergeCell ref="C79:C81"/>
    <mergeCell ref="C82:C84"/>
    <mergeCell ref="C85:C87"/>
    <mergeCell ref="C88:C90"/>
    <mergeCell ref="C91:C93"/>
    <mergeCell ref="C94:C96"/>
    <mergeCell ref="C97:C99"/>
    <mergeCell ref="C100:C102"/>
    <mergeCell ref="C103:C105"/>
    <mergeCell ref="C106:C108"/>
    <mergeCell ref="C109:C111"/>
    <mergeCell ref="C112:C114"/>
    <mergeCell ref="C115:C117"/>
    <mergeCell ref="C118:C120"/>
    <mergeCell ref="B103:B105"/>
    <mergeCell ref="B106:B108"/>
    <mergeCell ref="B109:B111"/>
    <mergeCell ref="B112:B114"/>
    <mergeCell ref="B115:B117"/>
    <mergeCell ref="B88:B90"/>
    <mergeCell ref="B91:B93"/>
    <mergeCell ref="B100:B102"/>
    <mergeCell ref="C39:C41"/>
    <mergeCell ref="C42:C44"/>
    <mergeCell ref="C45:C47"/>
    <mergeCell ref="C48:C50"/>
    <mergeCell ref="C51:C53"/>
    <mergeCell ref="C54:C56"/>
    <mergeCell ref="C57:C59"/>
    <mergeCell ref="B94:B96"/>
    <mergeCell ref="B97:B99"/>
    <mergeCell ref="C69:C71"/>
    <mergeCell ref="C72:C74"/>
    <mergeCell ref="B79:B81"/>
    <mergeCell ref="B82:B84"/>
    <mergeCell ref="B85:B87"/>
    <mergeCell ref="B63:B65"/>
    <mergeCell ref="B66:B68"/>
    <mergeCell ref="B69:B71"/>
    <mergeCell ref="B72:B74"/>
    <mergeCell ref="F115:F117"/>
    <mergeCell ref="F118:F120"/>
    <mergeCell ref="F121:F123"/>
    <mergeCell ref="F97:F99"/>
    <mergeCell ref="F100:F102"/>
    <mergeCell ref="F103:F105"/>
    <mergeCell ref="F106:F108"/>
    <mergeCell ref="F109:F111"/>
    <mergeCell ref="F82:F84"/>
    <mergeCell ref="B22:B24"/>
    <mergeCell ref="B25:B27"/>
    <mergeCell ref="B28:B30"/>
    <mergeCell ref="C16:C18"/>
    <mergeCell ref="C19:C21"/>
    <mergeCell ref="C22:C24"/>
    <mergeCell ref="C25:C27"/>
    <mergeCell ref="C28:C30"/>
    <mergeCell ref="F112:F114"/>
    <mergeCell ref="C60:C62"/>
    <mergeCell ref="C63:C65"/>
    <mergeCell ref="C66:C68"/>
    <mergeCell ref="B48:B50"/>
    <mergeCell ref="B51:B53"/>
    <mergeCell ref="B54:B56"/>
    <mergeCell ref="B57:B59"/>
    <mergeCell ref="B60:B62"/>
    <mergeCell ref="B33:B35"/>
    <mergeCell ref="B36:B38"/>
    <mergeCell ref="B39:B41"/>
    <mergeCell ref="B42:B44"/>
    <mergeCell ref="B45:B47"/>
    <mergeCell ref="C33:C35"/>
    <mergeCell ref="C36:C38"/>
    <mergeCell ref="C4:C6"/>
    <mergeCell ref="C7:C9"/>
    <mergeCell ref="C10:C12"/>
    <mergeCell ref="B4:B6"/>
    <mergeCell ref="B7:B9"/>
    <mergeCell ref="B10:B12"/>
    <mergeCell ref="B13:B15"/>
    <mergeCell ref="B16:B18"/>
    <mergeCell ref="B19:B21"/>
    <mergeCell ref="F42:F44"/>
    <mergeCell ref="F45:F47"/>
    <mergeCell ref="F85:F87"/>
    <mergeCell ref="F88:F90"/>
    <mergeCell ref="F91:F93"/>
    <mergeCell ref="F94:F96"/>
    <mergeCell ref="F63:F65"/>
    <mergeCell ref="F66:F68"/>
    <mergeCell ref="F69:F71"/>
    <mergeCell ref="F72:F74"/>
    <mergeCell ref="F79:F81"/>
    <mergeCell ref="B132:B134"/>
    <mergeCell ref="C132:C134"/>
    <mergeCell ref="F132:F134"/>
    <mergeCell ref="A129:A134"/>
    <mergeCell ref="E129:E131"/>
    <mergeCell ref="C13:C15"/>
    <mergeCell ref="A4:A30"/>
    <mergeCell ref="F16:F18"/>
    <mergeCell ref="F19:F21"/>
    <mergeCell ref="F22:F24"/>
    <mergeCell ref="F25:F27"/>
    <mergeCell ref="F28:F30"/>
    <mergeCell ref="F4:F6"/>
    <mergeCell ref="F7:F9"/>
    <mergeCell ref="F10:F12"/>
    <mergeCell ref="F13:F15"/>
    <mergeCell ref="F48:F50"/>
    <mergeCell ref="F51:F53"/>
    <mergeCell ref="F54:F56"/>
    <mergeCell ref="F57:F59"/>
    <mergeCell ref="F60:F62"/>
    <mergeCell ref="F33:F35"/>
    <mergeCell ref="F36:F38"/>
    <mergeCell ref="F39:F41"/>
  </mergeCells>
  <phoneticPr fontId="1"/>
  <dataValidations count="1">
    <dataValidation type="list" allowBlank="1" showInputMessage="1" showErrorMessage="1" sqref="E4:E30 E132:E134 E79:E126 E137:E145 E33:E76" xr:uid="{B384DBF3-276D-4E42-970A-08AD1069194B}">
      <formula1>"〇"</formula1>
    </dataValidation>
  </dataValidations>
  <pageMargins left="0.7" right="0.7" top="0.75" bottom="0.75" header="0.3" footer="0.3"/>
  <pageSetup paperSize="9" scale="2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10269-CB5B-4FD9-B200-E7B5DF1B04D4}">
  <sheetPr codeName="Sheet2">
    <pageSetUpPr fitToPage="1"/>
  </sheetPr>
  <dimension ref="A1:H41"/>
  <sheetViews>
    <sheetView showGridLines="0" zoomScale="80" zoomScaleNormal="80" workbookViewId="0">
      <pane ySplit="1" topLeftCell="A2" activePane="bottomLeft" state="frozen"/>
      <selection pane="bottomLeft" activeCell="E6" sqref="E6"/>
    </sheetView>
  </sheetViews>
  <sheetFormatPr defaultRowHeight="18.75"/>
  <cols>
    <col min="1" max="1" width="19" customWidth="1"/>
    <col min="2" max="2" width="7.625" customWidth="1"/>
    <col min="3" max="3" width="49.875" customWidth="1"/>
    <col min="4" max="4" width="24.625" customWidth="1"/>
    <col min="5" max="5" width="41.25" customWidth="1"/>
    <col min="6" max="8" width="18.625" customWidth="1"/>
  </cols>
  <sheetData>
    <row r="1" spans="1:8" ht="36">
      <c r="A1" s="109" t="s">
        <v>215</v>
      </c>
      <c r="B1" s="110"/>
      <c r="C1" s="110"/>
      <c r="D1" s="110"/>
      <c r="E1" s="121"/>
      <c r="F1" s="27" t="s">
        <v>228</v>
      </c>
      <c r="G1" s="27" t="s">
        <v>228</v>
      </c>
      <c r="H1" s="27" t="s">
        <v>228</v>
      </c>
    </row>
    <row r="2" spans="1:8">
      <c r="A2" s="23" t="s">
        <v>244</v>
      </c>
      <c r="B2" s="24"/>
      <c r="C2" s="43"/>
      <c r="D2" s="7"/>
      <c r="E2" s="7"/>
      <c r="F2" s="35"/>
      <c r="G2" s="35"/>
      <c r="H2" s="35"/>
    </row>
    <row r="3" spans="1:8">
      <c r="A3" s="25"/>
      <c r="B3" s="24" t="s">
        <v>44</v>
      </c>
      <c r="C3" s="44"/>
      <c r="D3" s="21"/>
      <c r="E3" s="21"/>
      <c r="F3" s="53" t="s">
        <v>225</v>
      </c>
      <c r="G3" s="53" t="s">
        <v>226</v>
      </c>
      <c r="H3" s="53" t="s">
        <v>227</v>
      </c>
    </row>
    <row r="4" spans="1:8">
      <c r="A4" s="31" t="s">
        <v>209</v>
      </c>
      <c r="B4" s="54">
        <v>1</v>
      </c>
      <c r="C4" s="36" t="s">
        <v>175</v>
      </c>
      <c r="D4" s="51" t="s">
        <v>176</v>
      </c>
      <c r="E4" s="26" t="s">
        <v>177</v>
      </c>
      <c r="F4" s="34"/>
      <c r="G4" s="34"/>
      <c r="H4" s="34"/>
    </row>
    <row r="5" spans="1:8">
      <c r="A5" s="32" t="s">
        <v>229</v>
      </c>
      <c r="B5" s="33"/>
      <c r="C5" s="48" t="s">
        <v>236</v>
      </c>
      <c r="D5" s="49"/>
      <c r="E5" s="26" t="s">
        <v>178</v>
      </c>
      <c r="F5" s="34"/>
      <c r="G5" s="34"/>
      <c r="H5" s="34"/>
    </row>
    <row r="6" spans="1:8">
      <c r="A6" s="32" t="s">
        <v>230</v>
      </c>
      <c r="B6" s="33"/>
      <c r="C6" s="48" t="s">
        <v>237</v>
      </c>
      <c r="D6" s="50"/>
      <c r="E6" s="122" t="s">
        <v>218</v>
      </c>
      <c r="F6" s="34"/>
      <c r="G6" s="34"/>
      <c r="H6" s="34"/>
    </row>
    <row r="7" spans="1:8">
      <c r="A7" s="32"/>
      <c r="B7" s="33"/>
      <c r="C7" s="48" t="s">
        <v>238</v>
      </c>
      <c r="D7" s="51" t="s">
        <v>52</v>
      </c>
      <c r="E7" s="26" t="s">
        <v>179</v>
      </c>
      <c r="F7" s="34"/>
      <c r="G7" s="34"/>
      <c r="H7" s="34"/>
    </row>
    <row r="8" spans="1:8">
      <c r="A8" s="32"/>
      <c r="B8" s="33"/>
      <c r="C8" s="48" t="s">
        <v>239</v>
      </c>
      <c r="D8" s="49"/>
      <c r="E8" s="26" t="s">
        <v>180</v>
      </c>
      <c r="F8" s="34"/>
      <c r="G8" s="34"/>
      <c r="H8" s="34"/>
    </row>
    <row r="9" spans="1:8">
      <c r="A9" s="32"/>
      <c r="B9" s="33"/>
      <c r="C9" s="37"/>
      <c r="D9" s="50"/>
      <c r="E9" s="26" t="s">
        <v>181</v>
      </c>
      <c r="F9" s="34"/>
      <c r="G9" s="34"/>
      <c r="H9" s="34"/>
    </row>
    <row r="10" spans="1:8">
      <c r="A10" s="32"/>
      <c r="B10" s="33">
        <v>2</v>
      </c>
      <c r="C10" s="48" t="s">
        <v>231</v>
      </c>
      <c r="D10" s="51" t="s">
        <v>53</v>
      </c>
      <c r="E10" s="26" t="s">
        <v>182</v>
      </c>
      <c r="F10" s="34"/>
      <c r="G10" s="34"/>
      <c r="H10" s="34"/>
    </row>
    <row r="11" spans="1:8" ht="18.75" customHeight="1">
      <c r="A11" s="32"/>
      <c r="B11" s="33"/>
      <c r="C11" s="48" t="s">
        <v>232</v>
      </c>
      <c r="D11" s="49"/>
      <c r="E11" s="26" t="s">
        <v>183</v>
      </c>
      <c r="F11" s="34"/>
      <c r="G11" s="34"/>
      <c r="H11" s="34"/>
    </row>
    <row r="12" spans="1:8">
      <c r="A12" s="32"/>
      <c r="B12" s="33"/>
      <c r="C12" s="48" t="s">
        <v>233</v>
      </c>
      <c r="D12" s="49"/>
      <c r="E12" s="26" t="s">
        <v>184</v>
      </c>
      <c r="F12" s="34"/>
      <c r="G12" s="34"/>
      <c r="H12" s="34"/>
    </row>
    <row r="13" spans="1:8">
      <c r="A13" s="32"/>
      <c r="B13" s="33"/>
      <c r="C13" s="48" t="s">
        <v>234</v>
      </c>
      <c r="D13" s="49"/>
      <c r="E13" s="26" t="s">
        <v>185</v>
      </c>
      <c r="F13" s="34"/>
      <c r="G13" s="34"/>
      <c r="H13" s="34"/>
    </row>
    <row r="14" spans="1:8" ht="18.75" customHeight="1">
      <c r="A14" s="32"/>
      <c r="B14" s="33"/>
      <c r="C14" s="48" t="s">
        <v>235</v>
      </c>
      <c r="D14" s="50"/>
      <c r="E14" s="26" t="s">
        <v>186</v>
      </c>
      <c r="F14" s="34"/>
      <c r="G14" s="34"/>
      <c r="H14" s="34"/>
    </row>
    <row r="15" spans="1:8">
      <c r="A15" s="32"/>
      <c r="B15" s="33"/>
      <c r="C15" s="37"/>
      <c r="D15" s="51" t="s">
        <v>54</v>
      </c>
      <c r="E15" s="26" t="s">
        <v>187</v>
      </c>
      <c r="F15" s="34"/>
      <c r="G15" s="34"/>
      <c r="H15" s="34"/>
    </row>
    <row r="16" spans="1:8">
      <c r="A16" s="32"/>
      <c r="B16" s="33">
        <v>3</v>
      </c>
      <c r="C16" s="48" t="s">
        <v>224</v>
      </c>
      <c r="D16" s="49"/>
      <c r="E16" s="26" t="s">
        <v>188</v>
      </c>
      <c r="F16" s="34"/>
      <c r="G16" s="34"/>
      <c r="H16" s="34"/>
    </row>
    <row r="17" spans="1:8">
      <c r="A17" s="32"/>
      <c r="B17" s="33"/>
      <c r="C17" s="48" t="s">
        <v>240</v>
      </c>
      <c r="D17" s="49"/>
      <c r="E17" s="26" t="s">
        <v>189</v>
      </c>
      <c r="F17" s="34"/>
      <c r="G17" s="34"/>
      <c r="H17" s="34"/>
    </row>
    <row r="18" spans="1:8">
      <c r="A18" s="32"/>
      <c r="B18" s="33"/>
      <c r="C18" s="48" t="s">
        <v>241</v>
      </c>
      <c r="D18" s="50"/>
      <c r="E18" s="26" t="s">
        <v>190</v>
      </c>
      <c r="F18" s="34"/>
      <c r="G18" s="34"/>
      <c r="H18" s="34"/>
    </row>
    <row r="19" spans="1:8">
      <c r="A19" s="32"/>
      <c r="B19" s="33"/>
      <c r="C19" s="48" t="s">
        <v>242</v>
      </c>
      <c r="D19" s="51" t="s">
        <v>55</v>
      </c>
      <c r="E19" s="26" t="s">
        <v>191</v>
      </c>
      <c r="F19" s="34"/>
      <c r="G19" s="34"/>
      <c r="H19" s="34"/>
    </row>
    <row r="20" spans="1:8" ht="18.75" customHeight="1">
      <c r="A20" s="32"/>
      <c r="B20" s="28"/>
      <c r="C20" s="48" t="s">
        <v>243</v>
      </c>
      <c r="D20" s="49"/>
      <c r="E20" s="26" t="s">
        <v>192</v>
      </c>
      <c r="F20" s="34"/>
      <c r="G20" s="34"/>
      <c r="H20" s="34"/>
    </row>
    <row r="21" spans="1:8">
      <c r="A21" s="32"/>
      <c r="B21" s="28"/>
      <c r="C21" s="37"/>
      <c r="D21" s="50"/>
      <c r="E21" s="26" t="s">
        <v>193</v>
      </c>
      <c r="F21" s="34"/>
      <c r="G21" s="34"/>
      <c r="H21" s="34"/>
    </row>
    <row r="22" spans="1:8">
      <c r="A22" s="32"/>
      <c r="B22" s="28"/>
      <c r="C22" s="37"/>
      <c r="D22" s="51" t="s">
        <v>56</v>
      </c>
      <c r="E22" s="26" t="s">
        <v>194</v>
      </c>
      <c r="F22" s="34"/>
      <c r="G22" s="34"/>
      <c r="H22" s="34"/>
    </row>
    <row r="23" spans="1:8" ht="18.75" customHeight="1">
      <c r="A23" s="32"/>
      <c r="B23" s="28"/>
      <c r="C23" s="37"/>
      <c r="D23" s="49"/>
      <c r="E23" s="26" t="s">
        <v>195</v>
      </c>
      <c r="F23" s="34"/>
      <c r="G23" s="34"/>
      <c r="H23" s="34"/>
    </row>
    <row r="24" spans="1:8">
      <c r="A24" s="32"/>
      <c r="B24" s="28"/>
      <c r="C24" s="37"/>
      <c r="D24" s="49"/>
      <c r="E24" s="26" t="s">
        <v>196</v>
      </c>
      <c r="F24" s="34"/>
      <c r="G24" s="34"/>
      <c r="H24" s="34"/>
    </row>
    <row r="25" spans="1:8">
      <c r="A25" s="32"/>
      <c r="B25" s="28"/>
      <c r="C25" s="37"/>
      <c r="D25" s="49"/>
      <c r="E25" s="26" t="s">
        <v>197</v>
      </c>
      <c r="F25" s="34"/>
      <c r="G25" s="34"/>
      <c r="H25" s="34"/>
    </row>
    <row r="26" spans="1:8">
      <c r="A26" s="32"/>
      <c r="B26" s="28"/>
      <c r="C26" s="37"/>
      <c r="D26" s="50"/>
      <c r="E26" s="26" t="s">
        <v>198</v>
      </c>
      <c r="F26" s="34"/>
      <c r="G26" s="34"/>
      <c r="H26" s="34"/>
    </row>
    <row r="27" spans="1:8">
      <c r="A27" s="32"/>
      <c r="B27" s="28"/>
      <c r="C27" s="37"/>
      <c r="D27" s="51" t="s">
        <v>57</v>
      </c>
      <c r="E27" s="26" t="s">
        <v>199</v>
      </c>
      <c r="F27" s="34"/>
      <c r="G27" s="34"/>
      <c r="H27" s="34"/>
    </row>
    <row r="28" spans="1:8">
      <c r="A28" s="32"/>
      <c r="B28" s="28"/>
      <c r="C28" s="37"/>
      <c r="D28" s="49"/>
      <c r="E28" s="26" t="s">
        <v>200</v>
      </c>
      <c r="F28" s="34"/>
      <c r="G28" s="34"/>
      <c r="H28" s="34"/>
    </row>
    <row r="29" spans="1:8">
      <c r="A29" s="32"/>
      <c r="B29" s="28"/>
      <c r="C29" s="37"/>
      <c r="D29" s="50"/>
      <c r="E29" s="26" t="s">
        <v>201</v>
      </c>
      <c r="F29" s="34"/>
      <c r="G29" s="34"/>
      <c r="H29" s="34"/>
    </row>
    <row r="30" spans="1:8">
      <c r="A30" s="32"/>
      <c r="B30" s="28"/>
      <c r="C30" s="37"/>
      <c r="D30" s="51" t="s">
        <v>58</v>
      </c>
      <c r="E30" s="26" t="s">
        <v>202</v>
      </c>
      <c r="F30" s="34"/>
      <c r="G30" s="34"/>
      <c r="H30" s="34"/>
    </row>
    <row r="31" spans="1:8">
      <c r="A31" s="32"/>
      <c r="B31" s="28"/>
      <c r="C31" s="37"/>
      <c r="D31" s="50"/>
      <c r="E31" s="26" t="s">
        <v>203</v>
      </c>
      <c r="F31" s="34"/>
      <c r="G31" s="34"/>
      <c r="H31" s="34"/>
    </row>
    <row r="32" spans="1:8">
      <c r="A32" s="32"/>
      <c r="B32" s="28"/>
      <c r="C32" s="37"/>
      <c r="D32" s="51" t="s">
        <v>59</v>
      </c>
      <c r="E32" s="26" t="s">
        <v>204</v>
      </c>
      <c r="F32" s="34"/>
      <c r="G32" s="34"/>
      <c r="H32" s="34"/>
    </row>
    <row r="33" spans="1:8">
      <c r="A33" s="32"/>
      <c r="B33" s="28"/>
      <c r="C33" s="37"/>
      <c r="D33" s="49"/>
      <c r="E33" s="26" t="s">
        <v>205</v>
      </c>
      <c r="F33" s="34"/>
      <c r="G33" s="34"/>
      <c r="H33" s="34"/>
    </row>
    <row r="34" spans="1:8">
      <c r="A34" s="32"/>
      <c r="B34" s="28"/>
      <c r="C34" s="37"/>
      <c r="D34" s="50"/>
      <c r="E34" s="26" t="s">
        <v>206</v>
      </c>
      <c r="F34" s="34"/>
      <c r="G34" s="34"/>
      <c r="H34" s="34"/>
    </row>
    <row r="35" spans="1:8">
      <c r="A35" s="32"/>
      <c r="B35" s="28"/>
      <c r="C35" s="37"/>
      <c r="D35" s="86" t="s">
        <v>217</v>
      </c>
      <c r="E35" s="87" t="s">
        <v>207</v>
      </c>
      <c r="F35" s="34"/>
      <c r="G35" s="34"/>
      <c r="H35" s="34"/>
    </row>
    <row r="36" spans="1:8">
      <c r="A36" s="32"/>
      <c r="B36" s="29"/>
      <c r="C36" s="38"/>
      <c r="D36" s="88"/>
      <c r="E36" s="87" t="s">
        <v>208</v>
      </c>
      <c r="F36" s="34"/>
      <c r="G36" s="34"/>
      <c r="H36" s="34"/>
    </row>
    <row r="37" spans="1:8" ht="25.5">
      <c r="E37" s="47" t="s">
        <v>251</v>
      </c>
      <c r="F37" s="52">
        <f>SUM(F40:F41)</f>
        <v>0</v>
      </c>
      <c r="G37" s="52">
        <f t="shared" ref="G37:H37" si="0">SUM(G40:G41)</f>
        <v>0</v>
      </c>
      <c r="H37" s="52">
        <f t="shared" si="0"/>
        <v>0</v>
      </c>
    </row>
    <row r="38" spans="1:8" ht="25.5">
      <c r="E38" s="85" t="s">
        <v>253</v>
      </c>
      <c r="F38" s="52">
        <f>COUNTIF(F4:F36,"×")</f>
        <v>0</v>
      </c>
      <c r="G38" s="52">
        <f t="shared" ref="G38:H38" si="1">COUNTIF(G4:G36,"×")</f>
        <v>0</v>
      </c>
      <c r="H38" s="52">
        <f t="shared" si="1"/>
        <v>0</v>
      </c>
    </row>
    <row r="39" spans="1:8" ht="25.5">
      <c r="E39" s="85" t="s">
        <v>254</v>
      </c>
      <c r="F39" s="52">
        <f>COUNTIF(F4:F36,"△")</f>
        <v>0</v>
      </c>
      <c r="G39" s="52">
        <f t="shared" ref="G39:H39" si="2">COUNTIF(G4:G36,"△")</f>
        <v>0</v>
      </c>
      <c r="H39" s="52">
        <f t="shared" si="2"/>
        <v>0</v>
      </c>
    </row>
    <row r="40" spans="1:8" ht="25.5">
      <c r="E40" s="85" t="s">
        <v>252</v>
      </c>
      <c r="F40" s="52">
        <f>COUNTIF(F4:F36,"〇")</f>
        <v>0</v>
      </c>
      <c r="G40" s="52">
        <f t="shared" ref="G40:H40" si="3">COUNTIF(G4:G36,"〇")</f>
        <v>0</v>
      </c>
      <c r="H40" s="52">
        <f t="shared" si="3"/>
        <v>0</v>
      </c>
    </row>
    <row r="41" spans="1:8" ht="25.5">
      <c r="E41" s="85" t="s">
        <v>255</v>
      </c>
      <c r="F41" s="52">
        <f>COUNTIF(F4:F36,"◎")</f>
        <v>0</v>
      </c>
      <c r="G41" s="52">
        <f t="shared" ref="G41:H41" si="4">COUNTIF(G4:G36,"◎")</f>
        <v>0</v>
      </c>
      <c r="H41" s="52">
        <f t="shared" si="4"/>
        <v>0</v>
      </c>
    </row>
  </sheetData>
  <mergeCells count="1">
    <mergeCell ref="A1:E1"/>
  </mergeCells>
  <phoneticPr fontId="1"/>
  <dataValidations count="2">
    <dataValidation type="list" allowBlank="1" showInputMessage="1" showErrorMessage="1" sqref="F35:F36 H35:H36" xr:uid="{991077EF-BFFB-4840-8204-D2C6383756E2}">
      <formula1>"〇"</formula1>
    </dataValidation>
    <dataValidation type="list" allowBlank="1" showInputMessage="1" showErrorMessage="1" sqref="G35:G36 F4:H34" xr:uid="{0401941B-DDB8-464A-A50E-B780E8BDADA9}">
      <formula1>"×,△,〇,◎"</formula1>
    </dataValidation>
  </dataValidations>
  <pageMargins left="0.7" right="0.7" top="0.75" bottom="0.75" header="0.3" footer="0.3"/>
  <pageSetup paperSize="9" scale="4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E8D84-5060-47D3-9D4F-73D7510111F2}">
  <sheetPr codeName="Sheet3">
    <pageSetUpPr fitToPage="1"/>
  </sheetPr>
  <dimension ref="B3:C7"/>
  <sheetViews>
    <sheetView tabSelected="1" zoomScale="80" zoomScaleNormal="80" workbookViewId="0">
      <selection activeCell="B1" sqref="B1"/>
    </sheetView>
  </sheetViews>
  <sheetFormatPr defaultRowHeight="18.75"/>
  <cols>
    <col min="2" max="2" width="39.125" bestFit="1" customWidth="1"/>
  </cols>
  <sheetData>
    <row r="3" spans="2:3">
      <c r="B3" t="s">
        <v>168</v>
      </c>
      <c r="C3">
        <f>企業の高付加価値化実現チェックリスト!H4</f>
        <v>0</v>
      </c>
    </row>
    <row r="4" spans="2:3">
      <c r="B4" t="s">
        <v>169</v>
      </c>
      <c r="C4">
        <f>企業の高付加価値化実現チェックリスト!H33</f>
        <v>0</v>
      </c>
    </row>
    <row r="5" spans="2:3">
      <c r="B5" t="s">
        <v>171</v>
      </c>
      <c r="C5">
        <f>企業の高付加価値化実現チェックリスト!H79</f>
        <v>0</v>
      </c>
    </row>
    <row r="6" spans="2:3">
      <c r="B6" t="s">
        <v>172</v>
      </c>
      <c r="C6">
        <f>企業の高付加価値化実現チェックリスト!H129</f>
        <v>0</v>
      </c>
    </row>
    <row r="7" spans="2:3">
      <c r="B7" t="s">
        <v>174</v>
      </c>
      <c r="C7">
        <f>企業の高付加価値化実現チェックリスト!H137</f>
        <v>0</v>
      </c>
    </row>
  </sheetData>
  <phoneticPr fontId="1"/>
  <pageMargins left="0.7" right="0.7" top="0.75" bottom="0.75" header="0.3" footer="0.3"/>
  <pageSetup paperSize="9" scale="4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企業の高付加価値化実現チェックリスト</vt:lpstr>
      <vt:lpstr>企業の高付加価値化実現チェックリスト (4)データ活用</vt:lpstr>
      <vt:lpstr>集計シート・グラフ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2024-08-30T00:58:41Z</dcterms:created>
  <dcterms:modified xsi:type="dcterms:W3CDTF">2024-09-04T01:21:36Z</dcterms:modified>
</cp:coreProperties>
</file>